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filterPrivacy="1" hidePivotFieldList="1"/>
  <xr:revisionPtr revIDLastSave="0" documentId="13_ncr:1_{CDD372F6-DD19-D649-8390-BEDC300B8F5A}" xr6:coauthVersionLast="47" xr6:coauthVersionMax="47" xr10:uidLastSave="{00000000-0000-0000-0000-000000000000}"/>
  <bookViews>
    <workbookView xWindow="0" yWindow="1840" windowWidth="35620" windowHeight="21460" xr2:uid="{00000000-000D-0000-FFFF-FFFF00000000}"/>
  </bookViews>
  <sheets>
    <sheet name="Apeluri PC 2026" sheetId="16" r:id="rId1"/>
  </sheets>
  <definedNames>
    <definedName name="_xlnm._FilterDatabase" localSheetId="0" hidden="1">'Apeluri PC 2026'!$A$7:$V$32</definedName>
    <definedName name="_xlnm.Print_Area" localSheetId="0">'Apeluri PC 2026'!$B$2:$P$32</definedName>
    <definedName name="_xlnm.Print_Titles" localSheetId="0">'Apeluri PC 2026'!$6:$7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1" i="16" l="1"/>
  <c r="J31" i="16"/>
  <c r="K30" i="16" l="1"/>
  <c r="J30" i="16" l="1"/>
  <c r="B31" i="16" l="1"/>
</calcChain>
</file>

<file path=xl/sharedStrings.xml><?xml version="1.0" encoding="utf-8"?>
<sst xmlns="http://schemas.openxmlformats.org/spreadsheetml/2006/main" count="241" uniqueCount="98">
  <si>
    <t>Nr. crt.</t>
  </si>
  <si>
    <t>Domeniu</t>
  </si>
  <si>
    <t>Denumire apel de finanțare</t>
  </si>
  <si>
    <t>Obiectivele apelului de finanțare</t>
  </si>
  <si>
    <t>Program</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</si>
  <si>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</si>
  <si>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</si>
  <si>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</si>
  <si>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</si>
  <si>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</si>
  <si>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</si>
  <si>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</si>
  <si>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 xml:space="preserve">TOTAL </t>
  </si>
  <si>
    <t xml:space="preserve">Autoritate de Management </t>
  </si>
  <si>
    <t>Programul Sănătate</t>
  </si>
  <si>
    <t>MIPE - AM PS</t>
  </si>
  <si>
    <t>NOTA: Elaborat pe baza calendarelor indicative transmise de Autoritățile de Management</t>
  </si>
  <si>
    <t>FEDR</t>
  </si>
  <si>
    <t>competitiv</t>
  </si>
  <si>
    <t>necompetitiv</t>
  </si>
  <si>
    <t>FSE+</t>
  </si>
  <si>
    <t xml:space="preserve">competitiv </t>
  </si>
  <si>
    <t>OP4</t>
  </si>
  <si>
    <t>LDR</t>
  </si>
  <si>
    <t xml:space="preserve">Dată ESTIMATĂ închidere apel
(lună/an)  </t>
  </si>
  <si>
    <t>dotare/ extindere/ modernizare/ reabilitare/construcție nouă</t>
  </si>
  <si>
    <t xml:space="preserve">Investiții în infrastructura centrelor de sănătate mintală și pentru prevenirea adicțiilor </t>
  </si>
  <si>
    <t>a)	Centrele de sănătate mintală și pentru prevenirea adicțiilor din cadrul unităților sanitare publice / altor structuri publice care desfășoară activități medicale de tip ambulatoriu;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</si>
  <si>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A. Dezvoltarea competențelor personalului implicat în implementarea intervențiilor strategice în domeniul cercetării prin tehnologii STEP (corelare cu P5)
B. Dezvoltarea de competente și abilități  pentru personalul implicat în coordonarea, pregătirea și derularea activităților de transplant (prelevare organe/
transplant) prin utilizarea de tehnologii STEP</t>
  </si>
  <si>
    <t>A. Creșterea competențelor personalului implicat în implementarea intervențiilor strategice de cercetare susținute de P5 (genomică,
vaccinuri, tratamentul cancerului) cu accent pe domeniile biotehnologiei și tehnologiei digitale - reducerea fenomenului de brain drain în domeniile specifice ale sănătății
B. Dezvoltarea competentelor și abilităților esențiale personalului implicat în activități de transplant</t>
  </si>
  <si>
    <t>Formarea/actualizarea competentelor și abilităților personalului în ceea ce privește introducerea sau intensificarea aplicării tehnologiilor din domeniile STEP</t>
  </si>
  <si>
    <t>Sănătate</t>
  </si>
  <si>
    <t>construire/ extindere/ modernizare/ reabilitare/ dotare</t>
  </si>
  <si>
    <t>extindere/ construcție/dotare</t>
  </si>
  <si>
    <t>Agentia Nationala de Transplant</t>
  </si>
  <si>
    <t>competitiv restrans</t>
  </si>
  <si>
    <t xml:space="preserve">Institutul Oncologic Trestioreanu/ Ministerul Sănătății/ Parteneriat între Ministerul Sănătății și IOB Trestioreanu București </t>
  </si>
  <si>
    <t>extindere/ reabilitare/modernizare/dotare, inclusiv laboratoare de anatomie patologică</t>
  </si>
  <si>
    <t>Unități sanitare publice de interes național care diagnostichează și tratează cancere cu localizare specifică (ex. tumori cerebrale, hematooncologice etc.)</t>
  </si>
  <si>
    <t>dotari/unitati mobile</t>
  </si>
  <si>
    <t xml:space="preserve">Administrator de grant global (Ministerul Educației, Ministerul Sănătății sau structuri relevante)
-UAT judet/UAT municipii / UAT orase / UAT comune si/sau alte autoritati structuri ale Admin Publice Locale ( inclusiv APL cu atributii in domeniul educatiei la nivel preuniversitar) 
-Agenții, structuri/ alte organisme aflate în subordinea/ coordonarea MEN şi alte organisme publice cu atribuții în domeniul educației şi formării profesionale – de la nivel județean
-Instituții de învățământ publice acreditate din rețeaua școlară națională de nivel preuniversitar
-Parteneriate între entitățile menționate mai sus
</t>
  </si>
  <si>
    <t>Continuarea investițiilor în infrastructura unităților sanitare publice cu utilizare duală, preluate din Planul Național de Redresare și Reziliență (PNRR)</t>
  </si>
  <si>
    <t>competitiv-restrâns</t>
  </si>
  <si>
    <t>Continuarea investițiilor în infrastructura unităților sanitare preluate din Planul Național de Redresare și Reziliență (PNRR)</t>
  </si>
  <si>
    <r>
      <t xml:space="preserve">Calendarul estimativ consolidat al lansărilor de apeluri de proiecte pentru anul 2026
- PROGRAMELE FINANȚATE ÎN CADRUL POLITICII DE COEZIUNE 2021-2027 </t>
    </r>
    <r>
      <rPr>
        <b/>
        <sz val="24"/>
        <color rgb="FFC00000"/>
        <rFont val="Trebuchet MS"/>
        <family val="2"/>
      </rPr>
      <t>- VERS.IANUARIE 2026</t>
    </r>
  </si>
  <si>
    <t>Investiții în infrastructura cabinetelor medicilor de familie (ITI)</t>
  </si>
  <si>
    <t>dotare/modernizare/reabilitare</t>
  </si>
  <si>
    <t>Ministerul Sănătății/Administrator de grant/ADI</t>
  </si>
  <si>
    <t>competitiv/necompetitiv</t>
  </si>
  <si>
    <t>Investiții în infrastructura publica a cabinetelor medicale, inclusiv cabinetelor medicale stomatologice organizate în unități de învățământ, dotarea cu unități mobile pentru asigurarea accesului copiilor și tinerilor care urmează o formă de învățământ la servicii de calitate)</t>
  </si>
  <si>
    <t>Investiții în infrastructura publica a cabinetelor medicale, inclusiv cabinetelor medicale stomatologice organizate în unități de învățământ, pentru asigurarea accesului copiilor și tinerilor care urmează o formă de învățământ la servicii de calitate)</t>
  </si>
  <si>
    <t>reabilitare/ modernizare + dotare</t>
  </si>
  <si>
    <t>Progame dedicate cresterii natalitatii la nivel national (FIV) - Sprijin pentru grupurile vulnerabile - susținerea cuplurilor și a persoanelor singure pentru creșterea natalității</t>
  </si>
  <si>
    <t>vouchere pentru FIV etc</t>
  </si>
  <si>
    <t>Ministerul Muncii</t>
  </si>
  <si>
    <t>Creșterea capacitării de furnizare de servicii preventive în asistența medicală primară și comunitară  prin finanțarea costurilor operat din centrele comunitare integrate din PNRR</t>
  </si>
  <si>
    <t>costuri operationale pentru centre comunitare integrate din PNRR</t>
  </si>
  <si>
    <t>UAT - centre comunitare integrate dezvoltate prin PNRR</t>
  </si>
  <si>
    <t>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</si>
  <si>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costuri operationale pentru centrele de sanatate mintala</t>
  </si>
  <si>
    <t>UAT/Unitati sanitare publice - centrele de sanatate mintala</t>
  </si>
  <si>
    <t xml:space="preserve">Creșterea capacității de a furniza servicii de sănătatea reproducerii, cu accent particular pe cabinetele de planificare familială reabilitate și dotate prin PNRR </t>
  </si>
  <si>
    <t xml:space="preserve">costuri operationale pentru cabinetele de planificare familială reabilitate și dotate prin PNRR </t>
  </si>
  <si>
    <t>UAT/Unitati sanitare publice - centrele de planificare familiala</t>
  </si>
  <si>
    <t>Investiții infrastructura publică a sistemului național de transfuzii, inclusiv a infrastructurii de testare a sângelui și/sau de colectare, procesare, fracționare și stocare a plasmei - INTS și Centrul de Transfuzii București</t>
  </si>
  <si>
    <t>Ministerul Sanatatii/INTS/centrele regionale de transfuzii</t>
  </si>
  <si>
    <t xml:space="preserve">Investiții în centrele de transfuzie sanguină  desemnate coordonator regional/centrele județene de transfuzie sangvină </t>
  </si>
  <si>
    <t>UAT/Unitati sanitare publice</t>
  </si>
  <si>
    <t>Investiții în infrastructura publică a unităților certificate ca centre de expertiză în boli rare și a unităților sanitare care furnizează servicii medicale pentru pacienții cu boli rare și genetice în colaborare cu centrele de expertiză în boli rare și cu centrele de genetică</t>
  </si>
  <si>
    <t>extindere/ modernizare/ reabilitare/ construire/ dotare</t>
  </si>
  <si>
    <t>unități certificate ca centre de expertiză în boli rare/unităților sanitare care furnizează servicii medicale pentru pacienții cu boli rare și genetice/centrele de genetica medicala</t>
  </si>
  <si>
    <t>construcție/extindere/reabilitare/modernizare și dotare</t>
  </si>
  <si>
    <t>a) unități sanitare puiblice; 
b) unități adm-teritoriale astfel cum sunt definite la art. 5 lit. pp) din Ordonanța de urgență a Guvernului nr. 57/2019 privind Codul administrativ, cu modificările și completările ulterioare, care au în coordonare/ subordonare/ autoritate sau dețin în administrare/ proprietate unitățile de la punctul a) 
c) unități adm-teritoriale astfel cum sunt definite la art. 5 lit. pp) din Ordonanța de urgență a Guvernului nr. 57/2019 privind Codul administrativ, cu modificările și completările ulterioare, care administrează de drept și vor pune la dispoziția parteneriatului terenuri şi clădiri în vederea realizării proiectului;
d) Instituțiile și structurile de specialitate ale Ministerului Sănătății, care desfășoară activități în domeniul sănătății publice la nivel național, regional, județean și local, cu personalitate juridică, aflate în subordinea, coordonarea sau sub autoritatea Ministerului Sănătății, cu excepția CNAS și a caselor de asigurări de sănătate</t>
  </si>
  <si>
    <t>Dezvoltarea unor soluții de e-sănătate - Prescriptia electronica transfrontaliera (e-Prescrition)</t>
  </si>
  <si>
    <t>Dezvoltarea unor soluții de e-sănătate</t>
  </si>
  <si>
    <t>OP 1</t>
  </si>
  <si>
    <t>CNAS</t>
  </si>
  <si>
    <t>Investiții în infrastructura publică a unităților  care coordonează activitatea de transplant - Agenția Națională de Transplant</t>
  </si>
  <si>
    <t>Investiții în infrastructuri spitalicești noi cu impact teritorial major - Institutul Oncologic Trestioreanu București si Centrul de excelență în protonoterapie</t>
  </si>
  <si>
    <t>modernizare/ reabilitare/ extindere/ construcție/ dotare</t>
  </si>
  <si>
    <t>Investiții în infrastructura publică a unităților sanitare publice de interes național care diagnostichează și tratează cancere cu localizare specifică (ex. tumori cerebrale, hematooncologice etc.)</t>
  </si>
  <si>
    <t>Consolidarea capacității în domeniul tratării cancerului</t>
  </si>
  <si>
    <t>a. dezvoltarea de instrumente de lucru (ex. proceduri / ghiduri/ protocoale/ metodologii, crearea mecanismului de funcționare/ operaționalizare a centrului de excelență în protonoterapie etc) 
b. Formarea/ actualizarea competențelor personalului implicat în asigurarea funcționalității centrului de excelență în protonoterapie, precum și a personalului implicat în activitățile care urmăresc depistarea precoce, diagnosticarea, tratarea și urmărirea pacientului oncologic</t>
  </si>
  <si>
    <t>unități sanitare puiblice, ONG din domeniu</t>
  </si>
  <si>
    <t xml:space="preserve">Creșterea capacității de coordonare a activității în domeniul transplantului
</t>
  </si>
  <si>
    <t xml:space="preserve">dezvoltarea de mecanisme (ex. proceduri interne/ ghiduri/ protocoale/ metodologii, crearea cadrului și implementarea de măsuri care să asigure utilizarea efectivă a tehnologiilor în furnizarea de servicii medicale, acordarea de sprijin pentru procesul de acreditare, inclusiv pentru elaborarea criteriilor pentru acreditarea a noi domenii de transplant, etc.), inclusiv prin derularea de campanii/ evenimente de informare și conștientizare în domeniul transplantului </t>
  </si>
  <si>
    <t>ANT/unități sanitare publice, ONG din domeniu</t>
  </si>
  <si>
    <t>Entitati care implementeaza interventiile strategice de cercetare din P5 PS</t>
  </si>
  <si>
    <t>C. Asigurarea unei forțe de muncă dotată cu
cunoștințele și abilitățile de specialitate esențiale pentru menținerea în sistemul de sănătate și care să
contribuie la dezvoltarea capacităților Uniunii în domeniul inovației tehnologice profunde, tehnologiei digitale și al biotehnologiei</t>
  </si>
  <si>
    <t>universități/furnizori de formare</t>
  </si>
  <si>
    <t>Investiții în infrastructura de sănătate prin sprijinirea spitalelor preluate din PNRR - dual</t>
  </si>
  <si>
    <t>unități sanitare publice, militare, cu utilizare duală/Ministerul Apărării Naționale, Ministerul Afacerilorinterne</t>
  </si>
  <si>
    <t xml:space="preserve">22 APELURI </t>
  </si>
  <si>
    <t xml:space="preserve">Dată ESTIMATĂ deschidere apel in SMIS
(lună/an)  </t>
  </si>
  <si>
    <t>OP3</t>
  </si>
  <si>
    <t>acoperire națională</t>
  </si>
  <si>
    <t xml:space="preserve">MDR, Regiunea Bucuresti Iflov </t>
  </si>
  <si>
    <t>MDR/LDR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</si>
</sst>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6" formatCode="_(* #,##0.00_);_(* \(#,##0.00\);_(* &quot;-&quot;??_);_(@_)"/>
    <numFmt numFmtId="167" formatCode="[$-418]mmmm\-yy;@"/>
  </numFmts>
  <fonts count="21"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b/>
      <sz val="18"/>
      <color rgb="FFFF0000"/>
      <name val="Trebuchet MS"/>
      <family val="2"/>
    </font>
    <font>
      <sz val="11"/>
      <color rgb="FF000000"/>
      <name val="Calibri"/>
      <family val="2"/>
      <charset val="238"/>
    </font>
    <font>
      <b/>
      <sz val="24"/>
      <color rgb="FFC00000"/>
      <name val="Trebuchet MS"/>
      <family val="2"/>
    </font>
  </fonts>
  <fills count="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diagonal/>
    </border>
    <border>
      <left/>
      <right/>
      <top style="medium">
        <color indexed="64"/>
      </top>
      <bottom/>
      <diagonal/>
    </border>
  </borders>
  <cellStyleXfs count="113">
    <xf numFmtId="0" fontId="0" fillId="0" borderId="0"/>
    <xf numFmtId="0" fontId="7" fillId="0" borderId="0"/>
    <xf numFmtId="164" fontId="6" fillId="0" borderId="0" applyFont="0" applyFill="0" applyBorder="0" applyAlignment="0" applyProtection="0"/>
    <xf numFmtId="0" fontId="7" fillId="0" borderId="0"/>
    <xf numFmtId="166" fontId="7" fillId="0" borderId="0" applyFont="0" applyFill="0" applyBorder="0" applyAlignment="0" applyProtection="0"/>
    <xf numFmtId="0" fontId="6" fillId="0" borderId="0"/>
    <xf numFmtId="0" fontId="8" fillId="0" borderId="0"/>
    <xf numFmtId="0" fontId="7" fillId="0" borderId="0"/>
    <xf numFmtId="0" fontId="5" fillId="0" borderId="0"/>
    <xf numFmtId="166" fontId="5" fillId="0" borderId="0" applyFont="0" applyFill="0" applyBorder="0" applyAlignment="0" applyProtection="0"/>
    <xf numFmtId="0" fontId="5" fillId="0" borderId="0"/>
    <xf numFmtId="0" fontId="5" fillId="0" borderId="0"/>
    <xf numFmtId="0" fontId="5" fillId="0" borderId="0"/>
    <xf numFmtId="0" fontId="5" fillId="0" borderId="0"/>
    <xf numFmtId="0" fontId="19" fillId="0" borderId="0"/>
    <xf numFmtId="0" fontId="19" fillId="0" borderId="0"/>
    <xf numFmtId="0" fontId="6" fillId="0" borderId="0"/>
    <xf numFmtId="0" fontId="6" fillId="0" borderId="0"/>
    <xf numFmtId="0" fontId="4" fillId="0" borderId="0"/>
    <xf numFmtId="0" fontId="4" fillId="0" borderId="0"/>
    <xf numFmtId="166" fontId="4" fillId="0" borderId="0" applyFont="0" applyFill="0" applyBorder="0" applyAlignment="0" applyProtection="0"/>
    <xf numFmtId="0" fontId="4" fillId="0" borderId="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4" fillId="0" borderId="0" applyFont="0" applyFill="0" applyBorder="0" applyAlignment="0" applyProtection="0"/>
    <xf numFmtId="0" fontId="4" fillId="0" borderId="0"/>
    <xf numFmtId="0" fontId="4" fillId="0" borderId="0"/>
    <xf numFmtId="166"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3" fillId="0" borderId="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0" fontId="3" fillId="0" borderId="0"/>
    <xf numFmtId="0" fontId="3" fillId="0" borderId="0"/>
    <xf numFmtId="0" fontId="3" fillId="0" borderId="0"/>
    <xf numFmtId="0" fontId="3" fillId="0" borderId="0"/>
    <xf numFmtId="0" fontId="2" fillId="0" borderId="0"/>
    <xf numFmtId="0" fontId="2" fillId="0" borderId="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0" fontId="1" fillId="0" borderId="0"/>
    <xf numFmtId="166" fontId="1" fillId="0" borderId="0" applyFont="0" applyFill="0" applyBorder="0" applyAlignment="0" applyProtection="0"/>
    <xf numFmtId="0" fontId="1" fillId="0" borderId="0"/>
    <xf numFmtId="0" fontId="1" fillId="0" borderId="0"/>
  </cellStyleXfs>
  <cellXfs count="60">
    <xf numFmtId="0" fontId="0" fillId="0" borderId="0" xfId="0"/>
    <xf numFmtId="0" fontId="10" fillId="0" borderId="0" xfId="0" applyFont="1" applyAlignment="1">
      <alignment horizontal="center" vertical="center" wrapText="1"/>
    </xf>
    <xf numFmtId="0" fontId="11" fillId="0" borderId="0" xfId="0" applyFont="1" applyAlignment="1">
      <alignment horizontal="center" vertical="center" wrapText="1"/>
    </xf>
    <xf numFmtId="0" fontId="13" fillId="2" borderId="1" xfId="0" applyFont="1" applyFill="1" applyBorder="1" applyAlignment="1">
      <alignment horizontal="center" vertical="center" wrapText="1"/>
    </xf>
    <xf numFmtId="0" fontId="12" fillId="0" borderId="0" xfId="0" applyFont="1" applyAlignment="1">
      <alignment horizontal="center" vertical="center" wrapText="1"/>
    </xf>
    <xf numFmtId="0" fontId="15" fillId="0" borderId="0" xfId="0" applyFont="1" applyAlignment="1">
      <alignment horizontal="center" vertical="top" wrapText="1"/>
    </xf>
    <xf numFmtId="0" fontId="11" fillId="0" borderId="0" xfId="0" applyFont="1" applyAlignment="1">
      <alignment horizontal="center" vertical="top" wrapText="1"/>
    </xf>
    <xf numFmtId="0" fontId="10" fillId="0" borderId="0" xfId="0" applyFont="1" applyAlignment="1">
      <alignment horizontal="center" vertical="top" wrapText="1"/>
    </xf>
    <xf numFmtId="0" fontId="14" fillId="3" borderId="4" xfId="0" applyFont="1" applyFill="1" applyBorder="1" applyAlignment="1">
      <alignment horizontal="center" vertical="center" wrapText="1"/>
    </xf>
    <xf numFmtId="0" fontId="13" fillId="3" borderId="2" xfId="0" applyFont="1" applyFill="1" applyBorder="1" applyAlignment="1">
      <alignment horizontal="center" vertical="center" wrapText="1"/>
    </xf>
    <xf numFmtId="3" fontId="13" fillId="3" borderId="2" xfId="0" applyNumberFormat="1" applyFont="1" applyFill="1" applyBorder="1" applyAlignment="1">
      <alignment horizontal="right" vertical="center" wrapText="1"/>
    </xf>
    <xf numFmtId="3" fontId="11" fillId="0" borderId="0" xfId="0" applyNumberFormat="1" applyFont="1" applyAlignment="1">
      <alignment horizontal="right"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13" fillId="0" borderId="0" xfId="0" applyFont="1" applyAlignment="1">
      <alignment horizontal="center" vertical="center" wrapText="1"/>
    </xf>
    <xf numFmtId="3" fontId="13" fillId="0" borderId="0" xfId="0" applyNumberFormat="1" applyFont="1" applyAlignment="1">
      <alignment horizontal="right" vertical="center" wrapText="1"/>
    </xf>
    <xf numFmtId="0" fontId="0" fillId="0" borderId="0" xfId="0" applyAlignment="1">
      <alignment horizontal="right" vertical="center" wrapText="1"/>
    </xf>
    <xf numFmtId="0" fontId="13" fillId="2" borderId="3" xfId="0" applyFont="1" applyFill="1" applyBorder="1" applyAlignment="1">
      <alignment horizontal="center" vertical="center" wrapText="1"/>
    </xf>
    <xf numFmtId="3" fontId="13" fillId="2" borderId="1" xfId="0" applyNumberFormat="1" applyFont="1" applyFill="1" applyBorder="1" applyAlignment="1">
      <alignment horizontal="right" vertical="center" wrapText="1"/>
    </xf>
    <xf numFmtId="167" fontId="11" fillId="0" borderId="0" xfId="0" applyNumberFormat="1" applyFont="1" applyAlignment="1">
      <alignment horizontal="center" vertical="center"/>
    </xf>
    <xf numFmtId="167" fontId="0" fillId="0" borderId="0" xfId="0" applyNumberFormat="1" applyAlignment="1">
      <alignment horizontal="center" vertical="center" wrapText="1"/>
    </xf>
    <xf numFmtId="167" fontId="10" fillId="0" borderId="0" xfId="0" applyNumberFormat="1" applyFont="1" applyAlignment="1">
      <alignment horizontal="center" vertical="center" wrapText="1"/>
    </xf>
    <xf numFmtId="167" fontId="10" fillId="0" borderId="0" xfId="0" applyNumberFormat="1" applyFont="1" applyAlignment="1">
      <alignment horizontal="center" vertical="center"/>
    </xf>
    <xf numFmtId="167" fontId="10" fillId="3" borderId="2" xfId="0" applyNumberFormat="1" applyFont="1" applyFill="1" applyBorder="1" applyAlignment="1">
      <alignment horizontal="center" vertical="center" wrapText="1"/>
    </xf>
    <xf numFmtId="167" fontId="11" fillId="0" borderId="0" xfId="0" applyNumberFormat="1" applyFont="1" applyAlignment="1">
      <alignment horizontal="center" vertical="top" wrapText="1"/>
    </xf>
    <xf numFmtId="167" fontId="11" fillId="0" borderId="0" xfId="0" applyNumberFormat="1" applyFont="1" applyAlignment="1">
      <alignment horizontal="center" vertical="top"/>
    </xf>
    <xf numFmtId="0" fontId="18" fillId="3" borderId="2" xfId="0" applyFont="1" applyFill="1" applyBorder="1" applyAlignment="1">
      <alignment horizontal="center" vertical="center" wrapText="1"/>
    </xf>
    <xf numFmtId="167" fontId="9" fillId="2" borderId="1" xfId="0" applyNumberFormat="1" applyFont="1" applyFill="1" applyBorder="1" applyAlignment="1" applyProtection="1">
      <alignment horizontal="center" vertical="center" wrapText="1"/>
      <protection locked="0"/>
    </xf>
    <xf numFmtId="0" fontId="1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167" fontId="10" fillId="2" borderId="12" xfId="0" applyNumberFormat="1" applyFont="1" applyFill="1" applyBorder="1" applyAlignment="1">
      <alignment horizontal="center" vertical="center"/>
    </xf>
    <xf numFmtId="167" fontId="10" fillId="3" borderId="5" xfId="0" applyNumberFormat="1" applyFont="1" applyFill="1" applyBorder="1" applyAlignment="1">
      <alignment horizontal="center" vertical="center"/>
    </xf>
    <xf numFmtId="167" fontId="9" fillId="5" borderId="1" xfId="0" applyNumberFormat="1" applyFont="1" applyFill="1" applyBorder="1" applyAlignment="1" applyProtection="1">
      <alignment horizontal="center" vertical="center" wrapText="1"/>
      <protection locked="0"/>
    </xf>
    <xf numFmtId="0" fontId="9" fillId="0" borderId="1" xfId="0" applyFont="1" applyBorder="1" applyAlignment="1">
      <alignment horizontal="center" vertical="center" wrapText="1"/>
    </xf>
    <xf numFmtId="167" fontId="9" fillId="0" borderId="1" xfId="0" applyNumberFormat="1" applyFont="1" applyBorder="1" applyAlignment="1" applyProtection="1">
      <alignment horizontal="center" vertical="center" wrapText="1"/>
      <protection locked="0"/>
    </xf>
    <xf numFmtId="167" fontId="9" fillId="0" borderId="12" xfId="0" applyNumberFormat="1" applyFont="1" applyBorder="1" applyAlignment="1" applyProtection="1">
      <alignment horizontal="center" vertical="center" wrapText="1"/>
      <protection locked="0"/>
    </xf>
    <xf numFmtId="167" fontId="9" fillId="0" borderId="13" xfId="0" applyNumberFormat="1" applyFont="1" applyBorder="1" applyAlignment="1" applyProtection="1">
      <alignment horizontal="center" vertical="center" wrapText="1"/>
      <protection locked="0"/>
    </xf>
    <xf numFmtId="4" fontId="9" fillId="0" borderId="1" xfId="0" applyNumberFormat="1" applyFont="1" applyBorder="1" applyAlignment="1">
      <alignment horizontal="right" vertical="center" wrapText="1"/>
    </xf>
    <xf numFmtId="4" fontId="9" fillId="0" borderId="1" xfId="0" applyNumberFormat="1" applyFont="1" applyBorder="1" applyAlignment="1">
      <alignment horizontal="center" vertical="center" wrapText="1"/>
    </xf>
    <xf numFmtId="0" fontId="0" fillId="0" borderId="0" xfId="0" applyAlignment="1">
      <alignment horizontal="left" vertical="center" wrapText="1"/>
    </xf>
    <xf numFmtId="0" fontId="13" fillId="0" borderId="0" xfId="0" applyFont="1" applyAlignment="1">
      <alignment horizontal="left" vertical="center" wrapText="1"/>
    </xf>
    <xf numFmtId="0" fontId="13" fillId="2" borderId="1" xfId="0" applyFont="1" applyFill="1" applyBorder="1" applyAlignment="1">
      <alignment horizontal="left" vertical="center" wrapText="1"/>
    </xf>
    <xf numFmtId="4" fontId="9" fillId="0" borderId="1" xfId="0" applyNumberFormat="1" applyFont="1" applyBorder="1" applyAlignment="1">
      <alignment horizontal="left" vertical="top" wrapText="1"/>
    </xf>
    <xf numFmtId="0" fontId="13" fillId="3" borderId="2" xfId="0" applyFont="1" applyFill="1" applyBorder="1" applyAlignment="1">
      <alignment horizontal="left" vertical="center" wrapText="1"/>
    </xf>
    <xf numFmtId="0" fontId="11" fillId="0" borderId="0" xfId="0" applyFont="1" applyAlignment="1">
      <alignment horizontal="left" vertical="top" wrapText="1"/>
    </xf>
    <xf numFmtId="4" fontId="9"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0" fontId="17" fillId="0" borderId="0" xfId="0" applyFont="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9" xfId="0" applyFont="1" applyFill="1" applyBorder="1" applyAlignment="1">
      <alignment horizontal="center" vertical="center" wrapText="1"/>
    </xf>
    <xf numFmtId="167" fontId="16" fillId="4" borderId="8" xfId="0" applyNumberFormat="1" applyFont="1" applyFill="1" applyBorder="1" applyAlignment="1">
      <alignment horizontal="center" vertical="center" wrapText="1"/>
    </xf>
    <xf numFmtId="167" fontId="16" fillId="4" borderId="9" xfId="0" applyNumberFormat="1" applyFont="1" applyFill="1" applyBorder="1" applyAlignment="1">
      <alignment horizontal="center" vertical="center" wrapText="1"/>
    </xf>
    <xf numFmtId="167" fontId="16" fillId="4" borderId="10" xfId="0" applyNumberFormat="1" applyFont="1" applyFill="1" applyBorder="1" applyAlignment="1">
      <alignment horizontal="center" vertical="center" wrapText="1"/>
    </xf>
    <xf numFmtId="167" fontId="16" fillId="4" borderId="11" xfId="0" applyNumberFormat="1" applyFont="1" applyFill="1" applyBorder="1" applyAlignment="1">
      <alignment horizontal="center" vertical="center" wrapText="1"/>
    </xf>
    <xf numFmtId="3" fontId="16" fillId="4" borderId="8" xfId="0" applyNumberFormat="1" applyFont="1" applyFill="1" applyBorder="1" applyAlignment="1">
      <alignment horizontal="center" vertical="center" wrapText="1"/>
    </xf>
    <xf numFmtId="3" fontId="16" fillId="4" borderId="9" xfId="0" applyNumberFormat="1" applyFont="1" applyFill="1" applyBorder="1" applyAlignment="1">
      <alignment horizontal="center" vertical="center" wrapText="1"/>
    </xf>
    <xf numFmtId="0" fontId="14" fillId="0" borderId="14" xfId="0" applyFont="1" applyBorder="1" applyAlignment="1">
      <alignment horizontal="left" vertical="top"/>
    </xf>
  </cellXfs>
  <cellStyles count="113">
    <cellStyle name="Comma 2" xfId="2" xr:uid="{00000000-0005-0000-0000-000001000000}"/>
    <cellStyle name="Comma 3" xfId="4" xr:uid="{00000000-0005-0000-0000-000002000000}"/>
    <cellStyle name="Comma 3 2" xfId="9" xr:uid="{00000000-0005-0000-0000-000003000000}"/>
    <cellStyle name="Comma 3 2 2" xfId="33" xr:uid="{C020F34C-83E8-4623-BEC9-49DAC9C9F649}"/>
    <cellStyle name="Comma 3 2 2 2" xfId="53" xr:uid="{D03545A4-9F55-4725-8319-6CAACCBE3772}"/>
    <cellStyle name="Comma 3 2 2 2 2" xfId="103" xr:uid="{8DE8E6A2-0D3F-4CE4-9BE5-AF4056B858F7}"/>
    <cellStyle name="Comma 3 2 2 3" xfId="83" xr:uid="{C356F05A-7DF0-466D-A659-BDFDF0B00A12}"/>
    <cellStyle name="Comma 3 2 3" xfId="23" xr:uid="{C04E3922-1A53-411B-A344-F1C08645F419}"/>
    <cellStyle name="Comma 3 2 3 2" xfId="73" xr:uid="{E989970C-B7CE-4C94-BDA9-DB1C78222F49}"/>
    <cellStyle name="Comma 3 2 4" xfId="43" xr:uid="{CD8B20AD-EF75-4D5C-9DE2-344B827AC1C9}"/>
    <cellStyle name="Comma 3 2 4 2" xfId="93" xr:uid="{C492C93E-5A7B-4E0E-8020-792EFC8CC291}"/>
    <cellStyle name="Comma 3 2 5" xfId="63" xr:uid="{CB206563-B56F-4D0B-919C-0D231DC4C52D}"/>
    <cellStyle name="Comma 3 3" xfId="30" xr:uid="{C2AD7EF1-15B2-442D-ACB3-14E30E732BF1}"/>
    <cellStyle name="Comma 3 3 2" xfId="50" xr:uid="{9430997B-DDDE-46EF-AC0C-FB04EECA7922}"/>
    <cellStyle name="Comma 3 3 2 2" xfId="100" xr:uid="{B5D7DC75-3DC8-49D3-A7A1-A6066FC9CB00}"/>
    <cellStyle name="Comma 3 3 3" xfId="80" xr:uid="{AC269E94-668E-44C7-8286-FE8C62422914}"/>
    <cellStyle name="Comma 3 4" xfId="20" xr:uid="{DC8DAF4C-3F02-411D-8C6C-010EE635CADA}"/>
    <cellStyle name="Comma 3 4 2" xfId="70" xr:uid="{C052E762-2F4C-4A4C-A89B-973CECACF72D}"/>
    <cellStyle name="Comma 3 5" xfId="40" xr:uid="{CD837B6B-C95A-4F1A-97FA-2E3A4E0FA99E}"/>
    <cellStyle name="Comma 3 5 2" xfId="90" xr:uid="{D39504E7-4A6B-40EF-A7D0-7B0E38C2589B}"/>
    <cellStyle name="Comma 3 6" xfId="60" xr:uid="{285C1886-1F22-4E27-95FB-9060CBF7064B}"/>
    <cellStyle name="Comma 3 7" xfId="110" xr:uid="{5BC3F4C6-987F-4FF7-BF2E-2B12B8319E37}"/>
    <cellStyle name="Currency 10 3 2 5" xfId="15" xr:uid="{00000000-0005-0000-0000-000004000000}"/>
    <cellStyle name="Normal" xfId="0" builtinId="0"/>
    <cellStyle name="Normal 2" xfId="1" xr:uid="{00000000-0005-0000-0000-000006000000}"/>
    <cellStyle name="Normal 2 2" xfId="10" xr:uid="{00000000-0005-0000-0000-000007000000}"/>
    <cellStyle name="Normal 2 2 2" xfId="6" xr:uid="{00000000-0005-0000-0000-000008000000}"/>
    <cellStyle name="Normal 2 2 3" xfId="34" xr:uid="{4A969D4B-AD33-4996-B4E5-1FC0D171938A}"/>
    <cellStyle name="Normal 2 2 3 2" xfId="54" xr:uid="{57491209-C590-405A-960A-02AEDE92BDA3}"/>
    <cellStyle name="Normal 2 2 3 2 2" xfId="104" xr:uid="{478C0412-4014-4563-ABC1-1A3D5859E4B1}"/>
    <cellStyle name="Normal 2 2 3 3" xfId="84" xr:uid="{45BBAFA8-34FC-4309-83FA-E364F5D954CF}"/>
    <cellStyle name="Normal 2 2 4" xfId="24" xr:uid="{B3F6D202-9518-41D4-BA6F-ACA108FEA614}"/>
    <cellStyle name="Normal 2 2 4 2" xfId="74" xr:uid="{CACDD89E-BF21-40AA-A457-E5475DE4058F}"/>
    <cellStyle name="Normal 2 2 5" xfId="44" xr:uid="{EC24BE49-ECAA-4752-8640-9ED902DBD6BB}"/>
    <cellStyle name="Normal 2 2 5 2" xfId="94" xr:uid="{78473E8E-09CC-47DF-A68E-5D8E167E63FF}"/>
    <cellStyle name="Normal 2 2 6" xfId="64" xr:uid="{990C1A36-1A5A-420E-9E0F-AB61E506D326}"/>
    <cellStyle name="Normal 2 3" xfId="28" xr:uid="{E776805D-3AF2-48A8-9D14-D81767925090}"/>
    <cellStyle name="Normal 2 3 2" xfId="48" xr:uid="{378C95A4-6344-42F5-ADB6-DE9E363C7B2F}"/>
    <cellStyle name="Normal 2 3 2 2" xfId="98" xr:uid="{9B7E33E7-E7C6-4B70-9EF3-47818E350CFB}"/>
    <cellStyle name="Normal 2 3 3" xfId="78" xr:uid="{9DA6CC64-3D56-45FB-9683-2C0777AD1C03}"/>
    <cellStyle name="Normal 2 3 3 2" xfId="7" xr:uid="{00000000-0005-0000-0000-000009000000}"/>
    <cellStyle name="Normal 2 3 3 2 2" xfId="11" xr:uid="{00000000-0005-0000-0000-00000A000000}"/>
    <cellStyle name="Normal 2 3 3 2 2 2" xfId="35" xr:uid="{7D6B3699-EF36-4E87-BDE0-4055FB5C18DD}"/>
    <cellStyle name="Normal 2 3 3 2 2 2 2" xfId="55" xr:uid="{2DBC2891-6F31-4150-AD8E-88D6181137D8}"/>
    <cellStyle name="Normal 2 3 3 2 2 2 2 2" xfId="105" xr:uid="{7C88EFBD-1425-48EA-B27F-67D2BEDAB5CB}"/>
    <cellStyle name="Normal 2 3 3 2 2 2 3" xfId="85" xr:uid="{3A38023D-742F-42B5-8D02-699AB7A9CCDB}"/>
    <cellStyle name="Normal 2 3 3 2 2 3" xfId="25" xr:uid="{771D536C-B27A-4DCD-9DDF-B5F417847FA6}"/>
    <cellStyle name="Normal 2 3 3 2 2 3 2" xfId="75" xr:uid="{3B1756B5-48D2-4BB3-91FA-2B8F8D1B1FC2}"/>
    <cellStyle name="Normal 2 3 3 2 2 4" xfId="45" xr:uid="{BF8A5D42-1280-4770-899D-A520A2F93261}"/>
    <cellStyle name="Normal 2 3 3 2 2 4 2" xfId="95" xr:uid="{2175C207-2D78-42A8-BAD6-F51866816881}"/>
    <cellStyle name="Normal 2 3 3 2 2 5" xfId="65" xr:uid="{D35C59DD-E452-4808-B59E-44575B4163FE}"/>
    <cellStyle name="Normal 2 3 3 2 3" xfId="31" xr:uid="{A19FDA15-7CE8-4417-9712-FD89ABF169A2}"/>
    <cellStyle name="Normal 2 3 3 2 3 2" xfId="51" xr:uid="{2BAC58A3-0C01-4BF2-949C-8F7409DA3CF2}"/>
    <cellStyle name="Normal 2 3 3 2 3 2 2" xfId="101" xr:uid="{1EC83695-CBEB-4461-85D7-9844C3C56EC9}"/>
    <cellStyle name="Normal 2 3 3 2 3 3" xfId="81" xr:uid="{1F9C393A-C3CF-4F24-8F87-01F48C9B9C2C}"/>
    <cellStyle name="Normal 2 3 3 2 4" xfId="21" xr:uid="{B12E4460-8ABD-4D9C-8BEE-8AFC909EBBAE}"/>
    <cellStyle name="Normal 2 3 3 2 4 2" xfId="71" xr:uid="{DB7CB027-4282-4D2B-82F0-64D81416E13C}"/>
    <cellStyle name="Normal 2 3 3 2 5" xfId="41" xr:uid="{E55702DB-7E28-4573-B04D-C593DA9D07BA}"/>
    <cellStyle name="Normal 2 3 3 2 5 2" xfId="91" xr:uid="{22E25BDF-E7C7-4B98-AA5B-CD97D33127D4}"/>
    <cellStyle name="Normal 2 3 3 2 6" xfId="61" xr:uid="{61AFC437-6C62-4686-941D-1EBB50E99887}"/>
    <cellStyle name="Normal 2 3 3 2 7" xfId="111" xr:uid="{9765B1A0-DF4F-4E71-9658-0B9BD2440FEF}"/>
    <cellStyle name="Normal 2 3 5 2 3 2 2" xfId="5" xr:uid="{00000000-0005-0000-0000-00000B000000}"/>
    <cellStyle name="Normal 2 4" xfId="18" xr:uid="{4A32ACFF-723C-47E7-985A-F78B225CFD79}"/>
    <cellStyle name="Normal 2 4 2" xfId="68" xr:uid="{C5B6FCF9-C89A-49D3-A078-8A6284D4CB10}"/>
    <cellStyle name="Normal 2 5" xfId="38" xr:uid="{A7444CB7-5C3E-475B-A797-D4D693F911A3}"/>
    <cellStyle name="Normal 2 5 2" xfId="88" xr:uid="{DC5A36A6-F7BC-4F03-A2BE-AECF9C5F7DE3}"/>
    <cellStyle name="Normal 2 6" xfId="58" xr:uid="{79457C24-FA56-4422-B5BC-A4F7F4ECF81F}"/>
    <cellStyle name="Normal 2 7" xfId="108" xr:uid="{BDCF00B3-F80F-46F5-B1B7-EE0734CF77B1}"/>
    <cellStyle name="Normal 26 2" xfId="3" xr:uid="{00000000-0005-0000-0000-00000C000000}"/>
    <cellStyle name="Normal 26 2 2" xfId="8" xr:uid="{00000000-0005-0000-0000-00000D000000}"/>
    <cellStyle name="Normal 26 2 2 2" xfId="12" xr:uid="{00000000-0005-0000-0000-00000E000000}"/>
    <cellStyle name="Normal 26 2 2 2 2" xfId="36" xr:uid="{8F043F70-34B4-4034-B397-1DA176469296}"/>
    <cellStyle name="Normal 26 2 2 2 2 2" xfId="56" xr:uid="{DAB9B4A7-69CE-42D6-AEDD-F7A67D96ED1E}"/>
    <cellStyle name="Normal 26 2 2 2 2 2 2" xfId="106" xr:uid="{0CCBC767-614F-499B-8B0C-0E1FF6CD69D3}"/>
    <cellStyle name="Normal 26 2 2 2 2 3" xfId="86" xr:uid="{DEBE9092-8102-44FC-8194-FA95DB53B678}"/>
    <cellStyle name="Normal 26 2 2 2 3" xfId="26" xr:uid="{688F28C2-9FA5-4EFF-9FDD-E27686327602}"/>
    <cellStyle name="Normal 26 2 2 2 3 2" xfId="76" xr:uid="{0721F502-56FA-4752-8910-F4216FD65C82}"/>
    <cellStyle name="Normal 26 2 2 2 4" xfId="46" xr:uid="{8D81CA80-D692-45A5-8F50-F31D2862160C}"/>
    <cellStyle name="Normal 26 2 2 2 4 2" xfId="96" xr:uid="{8B018F94-A1B0-47DB-8C52-80AAAB2D92C6}"/>
    <cellStyle name="Normal 26 2 2 2 5" xfId="66" xr:uid="{4CE21FD9-B277-4F8D-94D0-04E4D1BA4EB7}"/>
    <cellStyle name="Normal 26 2 2 3" xfId="32" xr:uid="{0F90014D-9400-4FD4-8DF7-CD1FFFF8F8C8}"/>
    <cellStyle name="Normal 26 2 2 3 2" xfId="52" xr:uid="{0F750A5A-091F-4A73-B8B0-78183C7F2F05}"/>
    <cellStyle name="Normal 26 2 2 3 2 2" xfId="102" xr:uid="{A2A0EDB3-7455-4531-9645-40F68E60B31E}"/>
    <cellStyle name="Normal 26 2 2 3 3" xfId="82" xr:uid="{03D3764F-791D-4C6E-BB12-6EE95D616536}"/>
    <cellStyle name="Normal 26 2 2 4" xfId="22" xr:uid="{A3526B74-923C-49BA-94C1-9E5E63756477}"/>
    <cellStyle name="Normal 26 2 2 4 2" xfId="72" xr:uid="{A4EA66C8-835C-46E8-87F7-A2A39F40FC8F}"/>
    <cellStyle name="Normal 26 2 2 5" xfId="42" xr:uid="{E610D9EE-C986-4EF6-B4BB-6F5D42CB1330}"/>
    <cellStyle name="Normal 26 2 2 5 2" xfId="92" xr:uid="{42197321-1A9E-4BA6-B3A7-FFEA89685D1F}"/>
    <cellStyle name="Normal 26 2 2 6" xfId="62" xr:uid="{C8C2C4E4-98AE-465E-B8FE-293E0E09978E}"/>
    <cellStyle name="Normal 26 2 2 7" xfId="112" xr:uid="{D6D0B93A-9977-4F67-A8B6-07B75E64C03C}"/>
    <cellStyle name="Normal 26 2 3" xfId="13" xr:uid="{00000000-0005-0000-0000-00000F000000}"/>
    <cellStyle name="Normal 26 2 3 2" xfId="37" xr:uid="{BA81BD9F-7240-48AA-87D8-53BADD292843}"/>
    <cellStyle name="Normal 26 2 3 2 2" xfId="57" xr:uid="{689B85D0-22FF-4C7D-A1D9-BA6BA6DE753A}"/>
    <cellStyle name="Normal 26 2 3 2 2 2" xfId="107" xr:uid="{E30E9099-B404-4839-B1F1-2860F73AA616}"/>
    <cellStyle name="Normal 26 2 3 2 3" xfId="87" xr:uid="{9ADCB073-CC7F-4350-994C-0FB831E40B8E}"/>
    <cellStyle name="Normal 26 2 3 3" xfId="27" xr:uid="{72B1B70D-2F73-4A97-B993-AD698D69B18B}"/>
    <cellStyle name="Normal 26 2 3 3 2" xfId="77" xr:uid="{B72B9C77-5E52-4E4C-B994-C674B25E4E04}"/>
    <cellStyle name="Normal 26 2 3 4" xfId="47" xr:uid="{3D414180-0730-44E2-B47F-58204F7CC101}"/>
    <cellStyle name="Normal 26 2 3 4 2" xfId="97" xr:uid="{F6C469D3-7227-4A00-AFFB-DBAF09E1A570}"/>
    <cellStyle name="Normal 26 2 3 5" xfId="67" xr:uid="{5D66896E-A235-4619-A5DB-DEAD0C6CB05B}"/>
    <cellStyle name="Normal 26 2 4" xfId="29" xr:uid="{C6D0102C-66F7-4F0B-ABFB-4B104E6CD92D}"/>
    <cellStyle name="Normal 26 2 4 2" xfId="49" xr:uid="{A0EE64BC-26E8-4128-AD7E-8C6ACB70A9C2}"/>
    <cellStyle name="Normal 26 2 4 2 2" xfId="99" xr:uid="{A83B485D-A317-46E6-AA93-5CF3CE3CB8A8}"/>
    <cellStyle name="Normal 26 2 4 3" xfId="79" xr:uid="{8400E982-33C4-44A2-9E68-B3385E397A16}"/>
    <cellStyle name="Normal 26 2 5" xfId="19" xr:uid="{B1C9E2DF-3115-45A2-8F8D-489061C5238D}"/>
    <cellStyle name="Normal 26 2 5 2" xfId="69" xr:uid="{A2CA6CA1-8F7A-4937-9688-2FBDE396FF69}"/>
    <cellStyle name="Normal 26 2 6" xfId="39" xr:uid="{052013B7-1760-45EE-8500-A9758B55E46D}"/>
    <cellStyle name="Normal 26 2 6 2" xfId="89" xr:uid="{1C9CFC2A-603F-41AD-95D8-8E6DE2E34601}"/>
    <cellStyle name="Normal 26 2 7" xfId="59" xr:uid="{2BB469B4-7F20-41F3-81E0-B6C5D919E33B}"/>
    <cellStyle name="Normal 26 2 8" xfId="109" xr:uid="{F34ACBC7-3086-4ADE-8ECE-77CCE6C5FFD2}"/>
    <cellStyle name="Normal 3" xfId="14" xr:uid="{00000000-0005-0000-0000-000010000000}"/>
    <cellStyle name="Normal 3 2" xfId="17" xr:uid="{D78A3B36-081F-4A65-A00D-B1C67C17334B}"/>
    <cellStyle name="Normal 3 3" xfId="16" xr:uid="{B079C67C-6048-4F45-98D8-FE7B87B75232}"/>
  </cellStyles>
  <dxfs count="0"/>
  <tableStyles count="0" defaultTableStyle="TableStyleMedium2" defaultPivotStyle="PivotStyleLight16"/>
  <colors>
    <mruColors>
      <color rgb="FF000099"/>
      <color rgb="FFC0A6C1"/>
      <color rgb="FF66FF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7</xdr:col>
      <xdr:colOff>470964</xdr:colOff>
      <xdr:row>3</xdr:row>
      <xdr:rowOff>28822</xdr:rowOff>
    </xdr:to>
    <xdr:pic>
      <xdr:nvPicPr>
        <xdr:cNvPr id="5" name="Picture 4">
          <a:extLst>
            <a:ext uri="{FF2B5EF4-FFF2-40B4-BE49-F238E27FC236}">
              <a16:creationId xmlns:a16="http://schemas.microsoft.com/office/drawing/2014/main" id="{8FB634B5-0A83-49B3-9CC0-76B2ACFBCB8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0" y="2038350"/>
          <a:ext cx="12034314" cy="142899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3"/>
  <sheetViews>
    <sheetView tabSelected="1" zoomScale="70" zoomScaleNormal="70" zoomScaleSheetLayoutView="50" workbookViewId="0">
      <selection activeCell="B32" sqref="B32:P32"/>
    </sheetView>
  </sheetViews>
  <sheetFormatPr baseColWidth="10" defaultColWidth="9.1640625" defaultRowHeight="50" customHeight="1" x14ac:dyDescent="0.2"/>
  <cols>
    <col min="1" max="1" width="14.83203125" style="6" customWidth="1"/>
    <col min="2" max="2" width="15.5" style="7" customWidth="1"/>
    <col min="3" max="3" width="35.5" style="6" customWidth="1"/>
    <col min="4" max="4" width="29.33203125" style="6" customWidth="1"/>
    <col min="5" max="5" width="28" style="6" customWidth="1"/>
    <col min="6" max="6" width="69.6640625" style="45" customWidth="1"/>
    <col min="7" max="7" width="46.33203125" style="2" customWidth="1"/>
    <col min="8" max="8" width="32.33203125" style="2" customWidth="1"/>
    <col min="9" max="9" width="29.5" style="2" customWidth="1"/>
    <col min="10" max="10" width="34.5" style="11" customWidth="1"/>
    <col min="11" max="11" width="35.83203125" style="11" customWidth="1"/>
    <col min="12" max="12" width="16" style="2" customWidth="1"/>
    <col min="13" max="13" width="73.5" style="6" customWidth="1"/>
    <col min="14" max="14" width="28" style="6" customWidth="1"/>
    <col min="15" max="15" width="36.83203125" style="24" customWidth="1"/>
    <col min="16" max="16" width="35.33203125" style="25" customWidth="1"/>
    <col min="17" max="17" width="9.1640625" style="6"/>
    <col min="18" max="18" width="27" style="6" customWidth="1"/>
    <col min="19" max="19" width="25.5" style="6" customWidth="1"/>
    <col min="20" max="20" width="9.1640625" style="6"/>
    <col min="21" max="21" width="26.83203125" style="6" customWidth="1"/>
    <col min="22" max="22" width="23.83203125" style="6" customWidth="1"/>
    <col min="23" max="16384" width="9.1640625" style="6"/>
  </cols>
  <sheetData>
    <row r="1" spans="1:22" s="2" customFormat="1" ht="50" customHeight="1" x14ac:dyDescent="0.2">
      <c r="B1" s="1"/>
      <c r="D1" s="28"/>
      <c r="E1" s="29"/>
      <c r="F1" s="40"/>
      <c r="G1" s="29"/>
      <c r="H1" s="29"/>
      <c r="I1" s="29"/>
      <c r="J1" s="30"/>
      <c r="K1" s="30"/>
      <c r="L1" s="29"/>
      <c r="M1" s="29"/>
      <c r="N1" s="29"/>
      <c r="O1" s="29"/>
      <c r="P1" s="19"/>
    </row>
    <row r="2" spans="1:22" s="2" customFormat="1" ht="50" customHeight="1" x14ac:dyDescent="0.2">
      <c r="B2" s="1"/>
      <c r="D2" s="28"/>
      <c r="E2" s="29"/>
      <c r="F2" s="40"/>
      <c r="G2" s="29"/>
      <c r="H2" s="29"/>
      <c r="I2" s="29"/>
      <c r="J2" s="16"/>
      <c r="K2" s="16"/>
      <c r="L2" s="29"/>
      <c r="M2" s="29"/>
      <c r="N2" s="29"/>
      <c r="O2" s="20"/>
      <c r="P2" s="19"/>
    </row>
    <row r="3" spans="1:22" s="2" customFormat="1" ht="60.75" customHeight="1" x14ac:dyDescent="0.2">
      <c r="B3" s="1"/>
      <c r="D3" s="28"/>
      <c r="E3" s="29"/>
      <c r="F3" s="40"/>
      <c r="G3" s="29"/>
      <c r="H3" s="29"/>
      <c r="I3" s="29"/>
      <c r="J3" s="16"/>
      <c r="K3" s="16"/>
      <c r="L3" s="29"/>
      <c r="M3" s="29"/>
      <c r="N3" s="29"/>
      <c r="O3" s="20"/>
      <c r="P3" s="19"/>
    </row>
    <row r="4" spans="1:22" s="2" customFormat="1" ht="60.75" customHeight="1" x14ac:dyDescent="0.2">
      <c r="B4" s="48" t="s">
        <v>44</v>
      </c>
      <c r="C4" s="48"/>
      <c r="D4" s="48"/>
      <c r="E4" s="48"/>
      <c r="F4" s="48"/>
      <c r="G4" s="48"/>
      <c r="H4" s="48"/>
      <c r="I4" s="48"/>
      <c r="J4" s="48"/>
      <c r="K4" s="48"/>
      <c r="L4" s="48"/>
      <c r="M4" s="48"/>
      <c r="N4" s="48"/>
      <c r="O4" s="48"/>
      <c r="P4" s="48"/>
    </row>
    <row r="5" spans="1:22" s="2" customFormat="1" ht="60.75" customHeight="1" thickBot="1" x14ac:dyDescent="0.25">
      <c r="B5" s="14"/>
      <c r="C5" s="14"/>
      <c r="D5" s="14"/>
      <c r="E5" s="14"/>
      <c r="F5" s="41"/>
      <c r="G5" s="14"/>
      <c r="H5" s="14"/>
      <c r="I5" s="14"/>
      <c r="J5" s="15"/>
      <c r="K5" s="15"/>
      <c r="L5" s="14"/>
      <c r="M5" s="14"/>
      <c r="N5" s="14"/>
      <c r="O5" s="21"/>
      <c r="P5" s="22"/>
    </row>
    <row r="6" spans="1:22" s="2" customFormat="1" ht="111.75" customHeight="1" x14ac:dyDescent="0.2">
      <c r="B6" s="49" t="s">
        <v>0</v>
      </c>
      <c r="C6" s="51" t="s">
        <v>4</v>
      </c>
      <c r="D6" s="51" t="s">
        <v>13</v>
      </c>
      <c r="E6" s="51" t="s">
        <v>1</v>
      </c>
      <c r="F6" s="51" t="s">
        <v>2</v>
      </c>
      <c r="G6" s="51" t="s">
        <v>3</v>
      </c>
      <c r="H6" s="51" t="s">
        <v>5</v>
      </c>
      <c r="I6" s="51" t="s">
        <v>7</v>
      </c>
      <c r="J6" s="57" t="s">
        <v>9</v>
      </c>
      <c r="K6" s="57" t="s">
        <v>10</v>
      </c>
      <c r="L6" s="51" t="s">
        <v>11</v>
      </c>
      <c r="M6" s="51" t="s">
        <v>8</v>
      </c>
      <c r="N6" s="51" t="s">
        <v>6</v>
      </c>
      <c r="O6" s="53" t="s">
        <v>93</v>
      </c>
      <c r="P6" s="55" t="s">
        <v>24</v>
      </c>
    </row>
    <row r="7" spans="1:22" s="2" customFormat="1" ht="27" customHeight="1" thickBot="1" x14ac:dyDescent="0.25">
      <c r="A7" s="5"/>
      <c r="B7" s="50"/>
      <c r="C7" s="52"/>
      <c r="D7" s="52"/>
      <c r="E7" s="52"/>
      <c r="F7" s="52"/>
      <c r="G7" s="52"/>
      <c r="H7" s="52"/>
      <c r="I7" s="52"/>
      <c r="J7" s="58"/>
      <c r="K7" s="58"/>
      <c r="L7" s="52"/>
      <c r="M7" s="52"/>
      <c r="N7" s="52"/>
      <c r="O7" s="54"/>
      <c r="P7" s="56"/>
      <c r="Q7" s="5"/>
      <c r="R7" s="5"/>
      <c r="S7" s="5"/>
      <c r="T7" s="5"/>
      <c r="U7" s="5"/>
      <c r="V7" s="5"/>
    </row>
    <row r="8" spans="1:22" s="13" customFormat="1" ht="92.5" customHeight="1" x14ac:dyDescent="0.2">
      <c r="B8" s="12">
        <v>1</v>
      </c>
      <c r="C8" s="34" t="s">
        <v>14</v>
      </c>
      <c r="D8" s="34" t="s">
        <v>15</v>
      </c>
      <c r="E8" s="34" t="s">
        <v>31</v>
      </c>
      <c r="F8" s="43" t="s">
        <v>26</v>
      </c>
      <c r="G8" s="46" t="s">
        <v>25</v>
      </c>
      <c r="H8" s="47" t="s">
        <v>22</v>
      </c>
      <c r="I8" s="47" t="s">
        <v>97</v>
      </c>
      <c r="J8" s="38">
        <v>15796449.119999999</v>
      </c>
      <c r="K8" s="38">
        <v>12410038</v>
      </c>
      <c r="L8" s="39" t="s">
        <v>17</v>
      </c>
      <c r="M8" s="47" t="s">
        <v>27</v>
      </c>
      <c r="N8" s="47" t="s">
        <v>21</v>
      </c>
      <c r="O8" s="33">
        <v>46054</v>
      </c>
      <c r="P8" s="37">
        <v>46143</v>
      </c>
    </row>
    <row r="9" spans="1:22" s="14" customFormat="1" ht="92.5" customHeight="1" x14ac:dyDescent="0.2">
      <c r="A9" s="13"/>
      <c r="B9" s="12">
        <v>2</v>
      </c>
      <c r="C9" s="34" t="s">
        <v>14</v>
      </c>
      <c r="D9" s="34" t="s">
        <v>15</v>
      </c>
      <c r="E9" s="34" t="s">
        <v>31</v>
      </c>
      <c r="F9" s="43" t="s">
        <v>45</v>
      </c>
      <c r="G9" s="46" t="s">
        <v>46</v>
      </c>
      <c r="H9" s="47" t="s">
        <v>22</v>
      </c>
      <c r="I9" s="47" t="s">
        <v>23</v>
      </c>
      <c r="J9" s="38">
        <v>6852011.7647058815</v>
      </c>
      <c r="K9" s="38">
        <v>5824210</v>
      </c>
      <c r="L9" s="39" t="s">
        <v>17</v>
      </c>
      <c r="M9" s="47" t="s">
        <v>47</v>
      </c>
      <c r="N9" s="47" t="s">
        <v>48</v>
      </c>
      <c r="O9" s="35">
        <v>46143</v>
      </c>
      <c r="P9" s="37">
        <v>46235</v>
      </c>
      <c r="Q9" s="13"/>
      <c r="R9" s="13"/>
      <c r="S9" s="13"/>
      <c r="T9" s="13"/>
      <c r="U9" s="13"/>
      <c r="V9" s="13"/>
    </row>
    <row r="10" spans="1:22" s="13" customFormat="1" ht="92.5" customHeight="1" x14ac:dyDescent="0.2">
      <c r="B10" s="12">
        <v>3</v>
      </c>
      <c r="C10" s="34" t="s">
        <v>14</v>
      </c>
      <c r="D10" s="34" t="s">
        <v>15</v>
      </c>
      <c r="E10" s="34" t="s">
        <v>31</v>
      </c>
      <c r="F10" s="43" t="s">
        <v>49</v>
      </c>
      <c r="G10" s="46" t="s">
        <v>39</v>
      </c>
      <c r="H10" s="47" t="s">
        <v>22</v>
      </c>
      <c r="I10" s="47" t="s">
        <v>23</v>
      </c>
      <c r="J10" s="38">
        <v>7764477.6500000004</v>
      </c>
      <c r="K10" s="38">
        <v>6599806</v>
      </c>
      <c r="L10" s="39" t="s">
        <v>17</v>
      </c>
      <c r="M10" s="47" t="s">
        <v>40</v>
      </c>
      <c r="N10" s="47" t="s">
        <v>18</v>
      </c>
      <c r="O10" s="35">
        <v>46082</v>
      </c>
      <c r="P10" s="37">
        <v>46174</v>
      </c>
    </row>
    <row r="11" spans="1:22" s="13" customFormat="1" ht="92.5" customHeight="1" x14ac:dyDescent="0.2">
      <c r="B11" s="12">
        <v>4</v>
      </c>
      <c r="C11" s="34" t="s">
        <v>14</v>
      </c>
      <c r="D11" s="34" t="s">
        <v>15</v>
      </c>
      <c r="E11" s="34" t="s">
        <v>31</v>
      </c>
      <c r="F11" s="43" t="s">
        <v>50</v>
      </c>
      <c r="G11" s="46" t="s">
        <v>51</v>
      </c>
      <c r="H11" s="47" t="s">
        <v>22</v>
      </c>
      <c r="I11" s="47" t="s">
        <v>23</v>
      </c>
      <c r="J11" s="38">
        <v>11698274.117647059</v>
      </c>
      <c r="K11" s="38">
        <v>9943533</v>
      </c>
      <c r="L11" s="39" t="s">
        <v>17</v>
      </c>
      <c r="M11" s="47" t="s">
        <v>40</v>
      </c>
      <c r="N11" s="47" t="s">
        <v>18</v>
      </c>
      <c r="O11" s="35">
        <v>46082</v>
      </c>
      <c r="P11" s="37">
        <v>46174</v>
      </c>
    </row>
    <row r="12" spans="1:22" s="13" customFormat="1" ht="92.5" customHeight="1" x14ac:dyDescent="0.2">
      <c r="B12" s="12">
        <v>5</v>
      </c>
      <c r="C12" s="34" t="s">
        <v>14</v>
      </c>
      <c r="D12" s="34" t="s">
        <v>15</v>
      </c>
      <c r="E12" s="34" t="s">
        <v>31</v>
      </c>
      <c r="F12" s="43" t="s">
        <v>52</v>
      </c>
      <c r="G12" s="46" t="s">
        <v>53</v>
      </c>
      <c r="H12" s="47" t="s">
        <v>22</v>
      </c>
      <c r="I12" s="47" t="s">
        <v>95</v>
      </c>
      <c r="J12" s="38">
        <v>20000000</v>
      </c>
      <c r="K12" s="38">
        <v>16156000</v>
      </c>
      <c r="L12" s="39" t="s">
        <v>20</v>
      </c>
      <c r="M12" s="47" t="s">
        <v>54</v>
      </c>
      <c r="N12" s="47" t="s">
        <v>19</v>
      </c>
      <c r="O12" s="35">
        <v>46082</v>
      </c>
      <c r="P12" s="36">
        <v>46174</v>
      </c>
    </row>
    <row r="13" spans="1:22" s="13" customFormat="1" ht="92.5" customHeight="1" x14ac:dyDescent="0.2">
      <c r="B13" s="12">
        <v>6</v>
      </c>
      <c r="C13" s="34" t="s">
        <v>14</v>
      </c>
      <c r="D13" s="34" t="s">
        <v>15</v>
      </c>
      <c r="E13" s="34" t="s">
        <v>31</v>
      </c>
      <c r="F13" s="43" t="s">
        <v>55</v>
      </c>
      <c r="G13" s="46" t="s">
        <v>56</v>
      </c>
      <c r="H13" s="47" t="s">
        <v>22</v>
      </c>
      <c r="I13" s="47" t="s">
        <v>23</v>
      </c>
      <c r="J13" s="38">
        <v>2352508.8199999998</v>
      </c>
      <c r="K13" s="38">
        <v>1999632.497</v>
      </c>
      <c r="L13" s="39" t="s">
        <v>20</v>
      </c>
      <c r="M13" s="47" t="s">
        <v>57</v>
      </c>
      <c r="N13" s="47" t="s">
        <v>18</v>
      </c>
      <c r="O13" s="35">
        <v>46174</v>
      </c>
      <c r="P13" s="37">
        <v>46266</v>
      </c>
    </row>
    <row r="14" spans="1:22" s="13" customFormat="1" ht="92.5" customHeight="1" x14ac:dyDescent="0.2">
      <c r="B14" s="12">
        <v>7</v>
      </c>
      <c r="C14" s="34" t="s">
        <v>14</v>
      </c>
      <c r="D14" s="34" t="s">
        <v>15</v>
      </c>
      <c r="E14" s="34" t="s">
        <v>31</v>
      </c>
      <c r="F14" s="43" t="s">
        <v>58</v>
      </c>
      <c r="G14" s="46" t="s">
        <v>59</v>
      </c>
      <c r="H14" s="47" t="s">
        <v>22</v>
      </c>
      <c r="I14" s="47" t="s">
        <v>97</v>
      </c>
      <c r="J14" s="38">
        <v>24237739.117647059</v>
      </c>
      <c r="K14" s="38">
        <v>19579245.659235295</v>
      </c>
      <c r="L14" s="39" t="s">
        <v>20</v>
      </c>
      <c r="M14" s="47" t="s">
        <v>60</v>
      </c>
      <c r="N14" s="47" t="s">
        <v>18</v>
      </c>
      <c r="O14" s="35">
        <v>46266</v>
      </c>
      <c r="P14" s="37">
        <v>46357</v>
      </c>
    </row>
    <row r="15" spans="1:22" s="13" customFormat="1" ht="92.5" customHeight="1" x14ac:dyDescent="0.2">
      <c r="B15" s="12">
        <v>8</v>
      </c>
      <c r="C15" s="34" t="s">
        <v>14</v>
      </c>
      <c r="D15" s="34" t="s">
        <v>15</v>
      </c>
      <c r="E15" s="34" t="s">
        <v>31</v>
      </c>
      <c r="F15" s="43" t="s">
        <v>61</v>
      </c>
      <c r="G15" s="46" t="s">
        <v>62</v>
      </c>
      <c r="H15" s="47" t="s">
        <v>22</v>
      </c>
      <c r="I15" s="47" t="s">
        <v>23</v>
      </c>
      <c r="J15" s="38">
        <v>2668271.5299999998</v>
      </c>
      <c r="K15" s="38">
        <v>2268030.8004999999</v>
      </c>
      <c r="L15" s="39" t="s">
        <v>20</v>
      </c>
      <c r="M15" s="47" t="s">
        <v>63</v>
      </c>
      <c r="N15" s="47" t="s">
        <v>18</v>
      </c>
      <c r="O15" s="35">
        <v>46235</v>
      </c>
      <c r="P15" s="36">
        <v>46327</v>
      </c>
    </row>
    <row r="16" spans="1:22" s="13" customFormat="1" ht="92.5" customHeight="1" x14ac:dyDescent="0.2">
      <c r="B16" s="12">
        <v>9</v>
      </c>
      <c r="C16" s="34" t="s">
        <v>14</v>
      </c>
      <c r="D16" s="34" t="s">
        <v>15</v>
      </c>
      <c r="E16" s="34" t="s">
        <v>31</v>
      </c>
      <c r="F16" s="43" t="s">
        <v>64</v>
      </c>
      <c r="G16" s="46" t="s">
        <v>32</v>
      </c>
      <c r="H16" s="47" t="s">
        <v>22</v>
      </c>
      <c r="I16" s="47" t="s">
        <v>95</v>
      </c>
      <c r="J16" s="38">
        <v>118123016.69634663</v>
      </c>
      <c r="K16" s="38">
        <v>61197106.530000001</v>
      </c>
      <c r="L16" s="39" t="s">
        <v>17</v>
      </c>
      <c r="M16" s="47" t="s">
        <v>65</v>
      </c>
      <c r="N16" s="47" t="s">
        <v>19</v>
      </c>
      <c r="O16" s="35">
        <v>46235</v>
      </c>
      <c r="P16" s="37">
        <v>46327</v>
      </c>
    </row>
    <row r="17" spans="1:22" s="13" customFormat="1" ht="92.5" customHeight="1" x14ac:dyDescent="0.2">
      <c r="B17" s="12">
        <v>10</v>
      </c>
      <c r="C17" s="34" t="s">
        <v>14</v>
      </c>
      <c r="D17" s="34" t="s">
        <v>15</v>
      </c>
      <c r="E17" s="34" t="s">
        <v>31</v>
      </c>
      <c r="F17" s="43" t="s">
        <v>66</v>
      </c>
      <c r="G17" s="46" t="s">
        <v>32</v>
      </c>
      <c r="H17" s="47" t="s">
        <v>22</v>
      </c>
      <c r="I17" s="47" t="s">
        <v>23</v>
      </c>
      <c r="J17" s="38">
        <v>10500000</v>
      </c>
      <c r="K17" s="38">
        <v>8925000</v>
      </c>
      <c r="L17" s="39" t="s">
        <v>17</v>
      </c>
      <c r="M17" s="47" t="s">
        <v>67</v>
      </c>
      <c r="N17" s="47" t="s">
        <v>18</v>
      </c>
      <c r="O17" s="35">
        <v>46113</v>
      </c>
      <c r="P17" s="37">
        <v>46204</v>
      </c>
    </row>
    <row r="18" spans="1:22" s="13" customFormat="1" ht="92.5" customHeight="1" x14ac:dyDescent="0.2">
      <c r="B18" s="12">
        <v>11</v>
      </c>
      <c r="C18" s="34" t="s">
        <v>14</v>
      </c>
      <c r="D18" s="34" t="s">
        <v>15</v>
      </c>
      <c r="E18" s="34" t="s">
        <v>31</v>
      </c>
      <c r="F18" s="43" t="s">
        <v>68</v>
      </c>
      <c r="G18" s="46" t="s">
        <v>69</v>
      </c>
      <c r="H18" s="47" t="s">
        <v>22</v>
      </c>
      <c r="I18" s="47" t="s">
        <v>95</v>
      </c>
      <c r="J18" s="38">
        <v>10026845.772613149</v>
      </c>
      <c r="K18" s="38">
        <v>5091318.42</v>
      </c>
      <c r="L18" s="39" t="s">
        <v>17</v>
      </c>
      <c r="M18" s="47" t="s">
        <v>70</v>
      </c>
      <c r="N18" s="47" t="s">
        <v>18</v>
      </c>
      <c r="O18" s="35">
        <v>46174</v>
      </c>
      <c r="P18" s="37">
        <v>46266</v>
      </c>
    </row>
    <row r="19" spans="1:22" s="13" customFormat="1" ht="92.5" customHeight="1" x14ac:dyDescent="0.2">
      <c r="B19" s="12">
        <v>12</v>
      </c>
      <c r="C19" s="34" t="s">
        <v>14</v>
      </c>
      <c r="D19" s="34" t="s">
        <v>15</v>
      </c>
      <c r="E19" s="34" t="s">
        <v>31</v>
      </c>
      <c r="F19" s="43" t="s">
        <v>68</v>
      </c>
      <c r="G19" s="46" t="s">
        <v>69</v>
      </c>
      <c r="H19" s="47" t="s">
        <v>22</v>
      </c>
      <c r="I19" s="47" t="s">
        <v>23</v>
      </c>
      <c r="J19" s="38">
        <v>11698275.294117646</v>
      </c>
      <c r="K19" s="38">
        <v>9943534</v>
      </c>
      <c r="L19" s="39" t="s">
        <v>17</v>
      </c>
      <c r="M19" s="47" t="s">
        <v>70</v>
      </c>
      <c r="N19" s="47" t="s">
        <v>18</v>
      </c>
      <c r="O19" s="35">
        <v>46174</v>
      </c>
      <c r="P19" s="37">
        <v>46266</v>
      </c>
    </row>
    <row r="20" spans="1:22" s="13" customFormat="1" ht="92.5" customHeight="1" x14ac:dyDescent="0.2">
      <c r="B20" s="12">
        <v>13</v>
      </c>
      <c r="C20" s="34" t="s">
        <v>14</v>
      </c>
      <c r="D20" s="34" t="s">
        <v>15</v>
      </c>
      <c r="E20" s="34" t="s">
        <v>31</v>
      </c>
      <c r="F20" s="43" t="s">
        <v>43</v>
      </c>
      <c r="G20" s="46" t="s">
        <v>71</v>
      </c>
      <c r="H20" s="47" t="s">
        <v>22</v>
      </c>
      <c r="I20" s="47" t="s">
        <v>23</v>
      </c>
      <c r="J20" s="38">
        <v>288423718</v>
      </c>
      <c r="K20" s="38">
        <v>245160160</v>
      </c>
      <c r="L20" s="39" t="s">
        <v>17</v>
      </c>
      <c r="M20" s="47" t="s">
        <v>72</v>
      </c>
      <c r="N20" s="47" t="s">
        <v>42</v>
      </c>
      <c r="O20" s="35">
        <v>46023</v>
      </c>
      <c r="P20" s="37">
        <v>46113</v>
      </c>
    </row>
    <row r="21" spans="1:22" s="13" customFormat="1" ht="92.5" customHeight="1" x14ac:dyDescent="0.2">
      <c r="B21" s="12">
        <v>14</v>
      </c>
      <c r="C21" s="34" t="s">
        <v>14</v>
      </c>
      <c r="D21" s="34" t="s">
        <v>15</v>
      </c>
      <c r="E21" s="34" t="s">
        <v>31</v>
      </c>
      <c r="F21" s="43" t="s">
        <v>73</v>
      </c>
      <c r="G21" s="46" t="s">
        <v>74</v>
      </c>
      <c r="H21" s="47" t="s">
        <v>75</v>
      </c>
      <c r="I21" s="47" t="s">
        <v>96</v>
      </c>
      <c r="J21" s="38">
        <v>1485735</v>
      </c>
      <c r="K21" s="38">
        <v>891441</v>
      </c>
      <c r="L21" s="39" t="s">
        <v>17</v>
      </c>
      <c r="M21" s="47" t="s">
        <v>76</v>
      </c>
      <c r="N21" s="47" t="s">
        <v>19</v>
      </c>
      <c r="O21" s="35">
        <v>46266</v>
      </c>
      <c r="P21" s="37">
        <v>46357</v>
      </c>
    </row>
    <row r="22" spans="1:22" s="13" customFormat="1" ht="92.5" customHeight="1" x14ac:dyDescent="0.2">
      <c r="B22" s="12">
        <v>15</v>
      </c>
      <c r="C22" s="34" t="s">
        <v>14</v>
      </c>
      <c r="D22" s="34" t="s">
        <v>15</v>
      </c>
      <c r="E22" s="34" t="s">
        <v>31</v>
      </c>
      <c r="F22" s="43" t="s">
        <v>77</v>
      </c>
      <c r="G22" s="46" t="s">
        <v>33</v>
      </c>
      <c r="H22" s="47" t="s">
        <v>22</v>
      </c>
      <c r="I22" s="47" t="s">
        <v>95</v>
      </c>
      <c r="J22" s="38">
        <v>16946963.17795027</v>
      </c>
      <c r="K22" s="38">
        <v>9176283.2995200008</v>
      </c>
      <c r="L22" s="39" t="s">
        <v>17</v>
      </c>
      <c r="M22" s="47" t="s">
        <v>34</v>
      </c>
      <c r="N22" s="47" t="s">
        <v>19</v>
      </c>
      <c r="O22" s="35">
        <v>46235</v>
      </c>
      <c r="P22" s="37">
        <v>46327</v>
      </c>
    </row>
    <row r="23" spans="1:22" s="13" customFormat="1" ht="92.5" customHeight="1" x14ac:dyDescent="0.2">
      <c r="B23" s="12">
        <v>16</v>
      </c>
      <c r="C23" s="34" t="s">
        <v>14</v>
      </c>
      <c r="D23" s="34" t="s">
        <v>15</v>
      </c>
      <c r="E23" s="34" t="s">
        <v>31</v>
      </c>
      <c r="F23" s="43" t="s">
        <v>78</v>
      </c>
      <c r="G23" s="46" t="s">
        <v>79</v>
      </c>
      <c r="H23" s="47" t="s">
        <v>22</v>
      </c>
      <c r="I23" s="47" t="s">
        <v>95</v>
      </c>
      <c r="J23" s="38">
        <v>158771680</v>
      </c>
      <c r="K23" s="38">
        <v>80612571</v>
      </c>
      <c r="L23" s="39" t="s">
        <v>17</v>
      </c>
      <c r="M23" s="47" t="s">
        <v>36</v>
      </c>
      <c r="N23" s="47" t="s">
        <v>19</v>
      </c>
      <c r="O23" s="35">
        <v>46204</v>
      </c>
      <c r="P23" s="37">
        <v>46296</v>
      </c>
    </row>
    <row r="24" spans="1:22" s="13" customFormat="1" ht="92.5" customHeight="1" x14ac:dyDescent="0.2">
      <c r="B24" s="12">
        <v>17</v>
      </c>
      <c r="C24" s="34" t="s">
        <v>14</v>
      </c>
      <c r="D24" s="34" t="s">
        <v>15</v>
      </c>
      <c r="E24" s="34" t="s">
        <v>31</v>
      </c>
      <c r="F24" s="43" t="s">
        <v>80</v>
      </c>
      <c r="G24" s="46" t="s">
        <v>37</v>
      </c>
      <c r="H24" s="47" t="s">
        <v>22</v>
      </c>
      <c r="I24" s="47" t="s">
        <v>95</v>
      </c>
      <c r="J24" s="38">
        <v>58494829</v>
      </c>
      <c r="K24" s="38">
        <v>29699368</v>
      </c>
      <c r="L24" s="39" t="s">
        <v>17</v>
      </c>
      <c r="M24" s="47" t="s">
        <v>38</v>
      </c>
      <c r="N24" s="47" t="s">
        <v>18</v>
      </c>
      <c r="O24" s="35">
        <v>46054</v>
      </c>
      <c r="P24" s="37">
        <v>46143</v>
      </c>
    </row>
    <row r="25" spans="1:22" s="13" customFormat="1" ht="92.5" customHeight="1" x14ac:dyDescent="0.2">
      <c r="B25" s="12">
        <v>18</v>
      </c>
      <c r="C25" s="34" t="s">
        <v>14</v>
      </c>
      <c r="D25" s="34" t="s">
        <v>15</v>
      </c>
      <c r="E25" s="34" t="s">
        <v>31</v>
      </c>
      <c r="F25" s="43" t="s">
        <v>81</v>
      </c>
      <c r="G25" s="46" t="s">
        <v>82</v>
      </c>
      <c r="H25" s="47" t="s">
        <v>22</v>
      </c>
      <c r="I25" s="47" t="s">
        <v>95</v>
      </c>
      <c r="J25" s="38">
        <v>20000000</v>
      </c>
      <c r="K25" s="38">
        <v>16157731.82</v>
      </c>
      <c r="L25" s="39" t="s">
        <v>20</v>
      </c>
      <c r="M25" s="47" t="s">
        <v>83</v>
      </c>
      <c r="N25" s="47" t="s">
        <v>18</v>
      </c>
      <c r="O25" s="35">
        <v>46143</v>
      </c>
      <c r="P25" s="37">
        <v>46235</v>
      </c>
    </row>
    <row r="26" spans="1:22" s="13" customFormat="1" ht="92.5" customHeight="1" x14ac:dyDescent="0.2">
      <c r="B26" s="12">
        <v>19</v>
      </c>
      <c r="C26" s="34" t="s">
        <v>14</v>
      </c>
      <c r="D26" s="34" t="s">
        <v>15</v>
      </c>
      <c r="E26" s="34" t="s">
        <v>31</v>
      </c>
      <c r="F26" s="43" t="s">
        <v>84</v>
      </c>
      <c r="G26" s="46" t="s">
        <v>85</v>
      </c>
      <c r="H26" s="47" t="s">
        <v>22</v>
      </c>
      <c r="I26" s="47" t="s">
        <v>95</v>
      </c>
      <c r="J26" s="38">
        <v>4000000</v>
      </c>
      <c r="K26" s="38">
        <v>3231546.36</v>
      </c>
      <c r="L26" s="39" t="s">
        <v>20</v>
      </c>
      <c r="M26" s="47" t="s">
        <v>86</v>
      </c>
      <c r="N26" s="47" t="s">
        <v>48</v>
      </c>
      <c r="O26" s="35">
        <v>46113</v>
      </c>
      <c r="P26" s="37">
        <v>46204</v>
      </c>
    </row>
    <row r="27" spans="1:22" s="13" customFormat="1" ht="92.5" customHeight="1" x14ac:dyDescent="0.2">
      <c r="B27" s="12">
        <v>20</v>
      </c>
      <c r="C27" s="34" t="s">
        <v>14</v>
      </c>
      <c r="D27" s="34" t="s">
        <v>15</v>
      </c>
      <c r="E27" s="34" t="s">
        <v>31</v>
      </c>
      <c r="F27" s="43" t="s">
        <v>28</v>
      </c>
      <c r="G27" s="46" t="s">
        <v>29</v>
      </c>
      <c r="H27" s="47" t="s">
        <v>22</v>
      </c>
      <c r="I27" s="47" t="s">
        <v>95</v>
      </c>
      <c r="J27" s="38">
        <v>28000000</v>
      </c>
      <c r="K27" s="38">
        <v>28000000</v>
      </c>
      <c r="L27" s="39" t="s">
        <v>20</v>
      </c>
      <c r="M27" s="47" t="s">
        <v>87</v>
      </c>
      <c r="N27" s="47" t="s">
        <v>35</v>
      </c>
      <c r="O27" s="35">
        <v>46082</v>
      </c>
      <c r="P27" s="37">
        <v>46174</v>
      </c>
    </row>
    <row r="28" spans="1:22" s="13" customFormat="1" ht="92.5" customHeight="1" x14ac:dyDescent="0.2">
      <c r="B28" s="12">
        <v>21</v>
      </c>
      <c r="C28" s="34" t="s">
        <v>14</v>
      </c>
      <c r="D28" s="34" t="s">
        <v>15</v>
      </c>
      <c r="E28" s="34" t="s">
        <v>31</v>
      </c>
      <c r="F28" s="43" t="s">
        <v>30</v>
      </c>
      <c r="G28" s="46" t="s">
        <v>88</v>
      </c>
      <c r="H28" s="47" t="s">
        <v>22</v>
      </c>
      <c r="I28" s="47" t="s">
        <v>95</v>
      </c>
      <c r="J28" s="38">
        <v>86436608</v>
      </c>
      <c r="K28" s="38">
        <v>86436608</v>
      </c>
      <c r="L28" s="39" t="s">
        <v>20</v>
      </c>
      <c r="M28" s="47" t="s">
        <v>89</v>
      </c>
      <c r="N28" s="47" t="s">
        <v>18</v>
      </c>
      <c r="O28" s="35">
        <v>46113</v>
      </c>
      <c r="P28" s="37">
        <v>46204</v>
      </c>
    </row>
    <row r="29" spans="1:22" s="13" customFormat="1" ht="92.5" customHeight="1" x14ac:dyDescent="0.2">
      <c r="B29" s="12">
        <v>22</v>
      </c>
      <c r="C29" s="34" t="s">
        <v>14</v>
      </c>
      <c r="D29" s="34" t="s">
        <v>15</v>
      </c>
      <c r="E29" s="34" t="s">
        <v>31</v>
      </c>
      <c r="F29" s="43" t="s">
        <v>41</v>
      </c>
      <c r="G29" s="46" t="s">
        <v>90</v>
      </c>
      <c r="H29" s="47" t="s">
        <v>94</v>
      </c>
      <c r="I29" s="47" t="s">
        <v>95</v>
      </c>
      <c r="J29" s="38">
        <v>341885103</v>
      </c>
      <c r="K29" s="38">
        <v>276174786</v>
      </c>
      <c r="L29" s="39" t="s">
        <v>17</v>
      </c>
      <c r="M29" s="47" t="s">
        <v>91</v>
      </c>
      <c r="N29" s="47" t="s">
        <v>42</v>
      </c>
      <c r="O29" s="35">
        <v>46023</v>
      </c>
      <c r="P29" s="37">
        <v>46113</v>
      </c>
    </row>
    <row r="30" spans="1:22" s="13" customFormat="1" ht="92.5" customHeight="1" x14ac:dyDescent="0.2">
      <c r="A30" s="14"/>
      <c r="B30" s="17">
        <v>22</v>
      </c>
      <c r="C30" s="3" t="s">
        <v>14</v>
      </c>
      <c r="D30" s="3" t="s">
        <v>15</v>
      </c>
      <c r="E30" s="3" t="s">
        <v>92</v>
      </c>
      <c r="F30" s="42"/>
      <c r="G30" s="3"/>
      <c r="H30" s="3"/>
      <c r="I30" s="3"/>
      <c r="J30" s="18">
        <f>SUM(J8:J29)</f>
        <v>1246162506.0610278</v>
      </c>
      <c r="K30" s="18">
        <f>SUM(K8:K29)</f>
        <v>935477950.38625538</v>
      </c>
      <c r="L30" s="3"/>
      <c r="M30" s="3"/>
      <c r="N30" s="3"/>
      <c r="O30" s="27"/>
      <c r="P30" s="31"/>
      <c r="Q30" s="14"/>
      <c r="R30" s="14"/>
      <c r="S30" s="14"/>
      <c r="T30" s="14"/>
      <c r="U30" s="14"/>
      <c r="V30" s="14"/>
    </row>
    <row r="31" spans="1:22" s="4" customFormat="1" ht="92.5" customHeight="1" thickBot="1" x14ac:dyDescent="0.25">
      <c r="A31" s="2"/>
      <c r="B31" s="8" t="e">
        <f>#REF!+#REF!</f>
        <v>#REF!</v>
      </c>
      <c r="C31" s="9" t="s">
        <v>12</v>
      </c>
      <c r="D31" s="26"/>
      <c r="E31" s="9"/>
      <c r="F31" s="44"/>
      <c r="G31" s="9"/>
      <c r="H31" s="9"/>
      <c r="I31" s="9"/>
      <c r="J31" s="10">
        <f>J30</f>
        <v>1246162506.0610278</v>
      </c>
      <c r="K31" s="10">
        <f>K30</f>
        <v>935477950.38625538</v>
      </c>
      <c r="L31" s="9"/>
      <c r="M31" s="9"/>
      <c r="N31" s="9"/>
      <c r="O31" s="23"/>
      <c r="P31" s="32"/>
    </row>
    <row r="32" spans="1:22" s="4" customFormat="1" ht="92.5" customHeight="1" x14ac:dyDescent="0.2">
      <c r="A32" s="6"/>
      <c r="B32" s="59" t="s">
        <v>16</v>
      </c>
      <c r="C32" s="59"/>
      <c r="D32" s="59"/>
      <c r="E32" s="59"/>
      <c r="F32" s="59"/>
      <c r="G32" s="59"/>
      <c r="H32" s="59"/>
      <c r="I32" s="59"/>
      <c r="J32" s="59"/>
      <c r="K32" s="59"/>
      <c r="L32" s="59"/>
      <c r="M32" s="59"/>
      <c r="N32" s="59"/>
      <c r="O32" s="59"/>
      <c r="P32" s="59"/>
      <c r="Q32" s="6"/>
      <c r="R32" s="6"/>
      <c r="S32" s="6"/>
      <c r="T32" s="6"/>
      <c r="U32" s="6"/>
      <c r="V32" s="6"/>
    </row>
    <row r="33" spans="1:22" s="4" customFormat="1" ht="92.5" customHeight="1" x14ac:dyDescent="0.2">
      <c r="A33" s="6"/>
      <c r="B33" s="7"/>
      <c r="C33" s="6"/>
      <c r="D33" s="6"/>
      <c r="E33" s="6"/>
      <c r="F33" s="45"/>
      <c r="G33" s="2"/>
      <c r="H33" s="2"/>
      <c r="I33" s="2"/>
      <c r="J33" s="11"/>
      <c r="K33" s="11"/>
      <c r="L33" s="2"/>
      <c r="M33" s="6"/>
      <c r="N33" s="6"/>
      <c r="O33" s="24"/>
      <c r="P33" s="25"/>
      <c r="Q33" s="6"/>
      <c r="R33" s="6"/>
      <c r="S33" s="6"/>
      <c r="T33" s="6"/>
      <c r="U33" s="6"/>
      <c r="V33" s="6"/>
    </row>
  </sheetData>
  <mergeCells count="17">
    <mergeCell ref="B32:P32"/>
    <mergeCell ref="B4:P4"/>
    <mergeCell ref="B6:B7"/>
    <mergeCell ref="C6:C7"/>
    <mergeCell ref="D6:D7"/>
    <mergeCell ref="E6:E7"/>
    <mergeCell ref="F6:F7"/>
    <mergeCell ref="G6:G7"/>
    <mergeCell ref="H6:H7"/>
    <mergeCell ref="I6:I7"/>
    <mergeCell ref="N6:N7"/>
    <mergeCell ref="O6:O7"/>
    <mergeCell ref="P6:P7"/>
    <mergeCell ref="J6:J7"/>
    <mergeCell ref="K6:K7"/>
    <mergeCell ref="L6:L7"/>
    <mergeCell ref="M6:M7"/>
  </mergeCells>
  <pageMargins left="0.70866141732283472" right="0.70866141732283472" top="0.74803149606299213" bottom="0.74803149606299213" header="0.31496062992125984" footer="0.31496062992125984"/>
  <pageSetup paperSize="8" scale="35" fitToHeight="1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Apeluri PC 2026</vt:lpstr>
      <vt:lpstr>'Apeluri PC 2026'!Print_Area</vt:lpstr>
      <vt:lpstr>'Apeluri PC 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2026-01-29T10:04:19Z</dcterms:created>
  <dcterms:modified xsi:type="dcterms:W3CDTF">2026-07-28T11:25:29Z</dcterms:modified>
</cp:coreProperties>
</file>