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hidePivotFieldList="1"/>
  <mc:AlternateContent xmlns:mc="http://schemas.openxmlformats.org/markup-compatibility/2006">
    <mc:Choice Requires="x15">
      <x15ac:absPath xmlns:x15ac="http://schemas.microsoft.com/office/spreadsheetml/2010/11/ac" url="/Users/alina.merai/Desktop/"/>
    </mc:Choice>
  </mc:AlternateContent>
  <xr:revisionPtr revIDLastSave="0" documentId="8_{E311D07D-D2E0-F14B-9C40-1CC919E80A0B}" xr6:coauthVersionLast="47" xr6:coauthVersionMax="47" xr10:uidLastSave="{00000000-0000-0000-0000-000000000000}"/>
  <bookViews>
    <workbookView xWindow="5480" yWindow="500" windowWidth="36320" windowHeight="23220" xr2:uid="{00000000-000D-0000-FFFF-FFFF00000000}"/>
  </bookViews>
  <sheets>
    <sheet name="Apeluri PTJ SEPTEMBRIE 2025" sheetId="20" r:id="rId1"/>
  </sheets>
  <definedNames>
    <definedName name="_xlnm._FilterDatabase" localSheetId="0" hidden="1">'Apeluri PTJ SEPTEMBRIE 2025'!$A$6:$P$69</definedName>
    <definedName name="_xlnm.Print_Area" localSheetId="0">'Apeluri PTJ SEPTEMBRIE 2025'!$A$1:$P$67</definedName>
    <definedName name="_xlnm.Print_Titles" localSheetId="0">'Apeluri PTJ SEPTEMBRIE 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20" l="1"/>
  <c r="I64" i="20" l="1"/>
  <c r="I67" i="20" s="1"/>
  <c r="O7" i="20"/>
  <c r="O8" i="20"/>
  <c r="J25" i="20"/>
  <c r="J24" i="20"/>
  <c r="J22" i="20"/>
  <c r="J21" i="20"/>
  <c r="J8" i="20" l="1"/>
  <c r="J7" i="20"/>
  <c r="J52" i="20"/>
  <c r="J57" i="20"/>
  <c r="J56" i="20"/>
  <c r="J55" i="20"/>
  <c r="J54" i="20"/>
  <c r="J53" i="20"/>
  <c r="J67" i="20" l="1"/>
</calcChain>
</file>

<file path=xl/sharedStrings.xml><?xml version="1.0" encoding="utf-8"?>
<sst xmlns="http://schemas.openxmlformats.org/spreadsheetml/2006/main" count="798" uniqueCount="150">
  <si>
    <t>Nr. crt.</t>
  </si>
  <si>
    <t>Domeniu</t>
  </si>
  <si>
    <t>Denumire apel de finanțare</t>
  </si>
  <si>
    <t>Obiectivele apelului de finanțare</t>
  </si>
  <si>
    <t>Program</t>
  </si>
  <si>
    <t>Obiectivul de politică sau obiectivul specific vizat</t>
  </si>
  <si>
    <t>Tip apel
(competitiv/necompetitiv/
primul venit-primul servit)</t>
  </si>
  <si>
    <t xml:space="preserve">Zona geografică vizată </t>
  </si>
  <si>
    <t xml:space="preserve">Tipul de solicitanți eligibili / Beneficiari eligibili </t>
  </si>
  <si>
    <t>Buget total apel (euro)</t>
  </si>
  <si>
    <t>Din care buget UE apel (euro)</t>
  </si>
  <si>
    <t>Sursă de finanțare (tip fond)</t>
  </si>
  <si>
    <t xml:space="preserve">Autoritate de Management </t>
  </si>
  <si>
    <t>Programul Tranziție Justă</t>
  </si>
  <si>
    <t>MIPE - AM PTJ</t>
  </si>
  <si>
    <t xml:space="preserve">Dată ESTIMATĂ deschidere apel
(zz/ll/an)  </t>
  </si>
  <si>
    <t>Dată ESTIMATĂ închidere apel</t>
  </si>
  <si>
    <t>IMM și antreprenoriat</t>
  </si>
  <si>
    <t>Capital uman pentru piața muncii</t>
  </si>
  <si>
    <t>OS FTJ</t>
  </si>
  <si>
    <t>RO412-Gorj</t>
  </si>
  <si>
    <t>FTJ</t>
  </si>
  <si>
    <t>Apel competitiv, cu depunere la termen</t>
  </si>
  <si>
    <t>P1 (Gorj) -  Sprijin pentru infrastructura de afaceri  (1.D)</t>
  </si>
  <si>
    <t>Investiții pentru dezvoltarea infrastructurii de afaceri pentru IMM-uri care sprijină creșterea durabilă și crearea de locuri de muncă în Județul Gorj</t>
  </si>
  <si>
    <t>Apel necompetitiv, cu termen limită de depunere</t>
  </si>
  <si>
    <t>RO423-Hunedoara, 
incl. alocare distinctă pentru ITI Valea Jiului, conform ghidului solicitantului</t>
  </si>
  <si>
    <t>P2 (Hunedoara) -  Sprijin pentru infrastructura de afaceri  (1.D)</t>
  </si>
  <si>
    <t>Investiții pentru dezvoltarea infrastructurii de afaceri pentru IMM-uri care sprijină creșterea durabilă și crearea de locuri de muncă în Județul Hunedoara</t>
  </si>
  <si>
    <t xml:space="preserve">RO411-Dolj </t>
  </si>
  <si>
    <t>P3 (Dolj)  -  Sprijin pentru infrastructura de afaceri  (1.D)</t>
  </si>
  <si>
    <t>Investiții pentru dezvoltarea infrastructurii de afaceri pentru IMM-uri care sprijină creșterea durabilă și crearea de locuri de muncă în Județul Dolj</t>
  </si>
  <si>
    <t>RO224-Galați</t>
  </si>
  <si>
    <t>Investiții pentru dezvoltarea infrastructurii de afaceri pentru IMM-uri care sprijină creșterea durabilă și crearea de locuri de muncă în Județul Galati</t>
  </si>
  <si>
    <t>RO316-Prahova</t>
  </si>
  <si>
    <t>P5 (Prahova) -  Sprijin pentru infrastructura de afaceri  (1.D)</t>
  </si>
  <si>
    <t>Investiții pentru dezvoltarea infrastructurii de afaceri pentru IMM-uri care sprijină creșterea durabilă și crearea de locuri de muncă în Județul Prahova</t>
  </si>
  <si>
    <t>RO125-Mureș</t>
  </si>
  <si>
    <t>P6 (Mures) -  Sprijin pentru infrastructura de afaceri  (1.D)</t>
  </si>
  <si>
    <t>Investiții pentru dezvoltarea infrastructurii de afaceri pentru IMM-uri care sprijină creșterea durabilă și crearea de locuri de muncă în Județul Mures</t>
  </si>
  <si>
    <t>P1 (Gorj) - Sprijin pentru intreprinderi sociale (1.C)</t>
  </si>
  <si>
    <t>P2 (Hunedoara) - Sprijin pentru intreprinderi sociale (1.C)</t>
  </si>
  <si>
    <t>P3 (Dolj) - Sprijin pentru intreprinderi sociale (1.C)</t>
  </si>
  <si>
    <t>P4 (Galati) - Sprijin pentru intreprinderi sociale (1.C)</t>
  </si>
  <si>
    <t>P5 (Prahova) - Sprijin pentru intreprinderi sociale (1.C)</t>
  </si>
  <si>
    <t>P6 (Mures) - Sprijin pentru intreprinderi sociale (1.C)</t>
  </si>
  <si>
    <t>Energie din surse regenerabile</t>
  </si>
  <si>
    <t>P1 (Gorj) - Capacitati de productie, transport si stocare de energie RES - cladiri publice (3.B)</t>
  </si>
  <si>
    <t xml:space="preserve">Sprijin pentru dezvoltarea de capacități de mici dimensiuni de producție, transport si stocare de energie RES pentru consum propriu a clădirilor publice în care funcționează școli, spitale, servicii sociale </t>
  </si>
  <si>
    <t>UAT-uri (județ, municipii, orașe, comune)</t>
  </si>
  <si>
    <t>P2 (Hunedoara) - Capacitati de productie, transport si stocare de energie RES - cladiri publice (3.B)</t>
  </si>
  <si>
    <t>P3 (Dolj) - Capacitati de productie, transport si stocare de energie RES - cladiri publice (3.B)</t>
  </si>
  <si>
    <t>P4 (Galati)  - Capacitati de productie, transport si stocare de energie RES - cladiri publice (3.B)</t>
  </si>
  <si>
    <t>P5 (Prahova)- Capacitati de productie, transport si stocare de energie RES - cladiri publice (3.B)</t>
  </si>
  <si>
    <t>P6 (Mures)- Capacitati de productie, transport si stocare de energie RES - cladiri publice (3.B)</t>
  </si>
  <si>
    <t>P1 (Gorj) - Energie regenerabilă pentru gospodării (3.A)</t>
  </si>
  <si>
    <t>Sprijin pentru instalarea panourilor fotovoltaice/fototermice la nivel de gospodărie</t>
  </si>
  <si>
    <t>Apel necompetitiv, cu depunere continuă</t>
  </si>
  <si>
    <t>P2 (Hunedoara) - Energie regenerabilă pentru gospodării (3.A)</t>
  </si>
  <si>
    <t>P3 (Dolj) - Energie regenerabilă pentru gospodării (3.A)</t>
  </si>
  <si>
    <t>P4 (Galati)  - Energie regenerabilă pentru gospodării (3.A)</t>
  </si>
  <si>
    <t>P5 (Prahova)- Energie regenerabilă pentru gospodării (3.A)</t>
  </si>
  <si>
    <t>P6 (Mures)- Energie regenerabilă pentru gospodării (3.A)</t>
  </si>
  <si>
    <t>trim 4 /2025</t>
  </si>
  <si>
    <t>P1 (Gorj) - Formare profesională - alți furnizori acreditați (2.B)</t>
  </si>
  <si>
    <t xml:space="preserve">Sprijin pentru modernizarea și consolidarea instituțiilor și serviciilor pieței forței de muncă </t>
  </si>
  <si>
    <t>Apel competitiv, cu termen limită de depunere</t>
  </si>
  <si>
    <t>P2 (Hunedoara)- Formare profesională - alți furnizori acreditați (2.B)</t>
  </si>
  <si>
    <t>P3 (Dolj) - Formare profesională - alți furnizori acreditați (2.B)</t>
  </si>
  <si>
    <t>P4 (Galati)  - Formare profesională - alți furnizori acreditați (2.B)</t>
  </si>
  <si>
    <t>P5 (Prahova) - Formare profesională - alți furnizori acreditați (2.B)</t>
  </si>
  <si>
    <t>P6 (Mures) - Formare profesională - alți furnizori acreditați (2.B)</t>
  </si>
  <si>
    <t>P1 (Gorj) - Menținerea forței de muncă înalt calificate  (2.C)</t>
  </si>
  <si>
    <t>Măsuri de stimulare a angajatorilor pentru a reține forța de muncă înalt calificată pentru dezvoltarea domeniilor prioritare conform planurilor teritoriale de tranziție justă.</t>
  </si>
  <si>
    <t>întreprinderi/parteneriat cu furnizori de formare acreditați</t>
  </si>
  <si>
    <t>P2 (Hunedoara)- Menținerea forței de muncă înalt calificate  (2.C)</t>
  </si>
  <si>
    <t>P3 (Dolj) - Menținerea forței de muncă înalt calificate  (2.C)</t>
  </si>
  <si>
    <t>P4 (Galati)  - Menținerea forței de muncă înalt calificate  (2.C)</t>
  </si>
  <si>
    <t>P6 (Mures) - Menținerea forței de muncă înalt calificate  (2.C)</t>
  </si>
  <si>
    <t xml:space="preserve">P1 (Gorj) - Transport public (3.C) </t>
  </si>
  <si>
    <t>Dezvoltarea transportului verde prin achiziția de vehicule nepoluante și de stații de încărcare necesare pentru servicii de transport public care să faciliteze accesul la formare profesională și oportunități de angajare</t>
  </si>
  <si>
    <t xml:space="preserve">P2 (Hunedoara) - Transport public (3.C) </t>
  </si>
  <si>
    <t xml:space="preserve">P3 (Dolj) - Transport public (3.C) </t>
  </si>
  <si>
    <t xml:space="preserve">P4 (Galati) - Transport public (3.C) </t>
  </si>
  <si>
    <t xml:space="preserve">P5 (Prahova) - Transport public (3.C) </t>
  </si>
  <si>
    <t xml:space="preserve">P6 (Mures) - Transport public (3.C) </t>
  </si>
  <si>
    <t>STEP</t>
  </si>
  <si>
    <t>Dezvoltarea întreprinderilor și antreprenoriatului care contribuie la obiectivele platformei STEP (cu accent pe IMM-uri)</t>
  </si>
  <si>
    <t xml:space="preserve">Sprijinirea investițiilor care contribuie la obiectivele platformei STEP </t>
  </si>
  <si>
    <t>Investiții pentru reducerea substanțială a emisiilor ETS care contribuie la obiectivele platformei STEP (accent pe întreprinderile mari preidentificate în PTJ)</t>
  </si>
  <si>
    <t>Intreprinderi mari (predefinite)</t>
  </si>
  <si>
    <t>IMM/întreprinderi de tip spin-off și spin-out, start-up-uri, parteneriate institutii publice si/sau private</t>
  </si>
  <si>
    <t>trim 4/2025</t>
  </si>
  <si>
    <t>AM PTJ</t>
  </si>
  <si>
    <t>P1 (Gorj) - Dezvoltarea și dotarea centrelor de formare profesională  (2.D)</t>
  </si>
  <si>
    <t xml:space="preserve">Sprijin pentru dezvoltarea și dotarea centrelor de formare profesională </t>
  </si>
  <si>
    <t>AJOFM</t>
  </si>
  <si>
    <t>P2 (Hunedoara) - Dezvoltarea și dotarea centrelor de formare profesională  (2.D)</t>
  </si>
  <si>
    <t>P3 (Dolj) - Dezvoltarea și dotarea centrelor de formare profesională  (2.D)</t>
  </si>
  <si>
    <t>P4 (Galati)  - Dezvoltarea și dotarea centrelor de formare profesională  (2.D)</t>
  </si>
  <si>
    <t>P5 (Prahova)- Dezvoltarea și dotarea centrelor de formare profesională  (2.D)</t>
  </si>
  <si>
    <t>P6 (Mures)- Dezvoltarea și dotarea centrelor de formare profesională  (2.D)</t>
  </si>
  <si>
    <t>NOIEMBRIE 2025</t>
  </si>
  <si>
    <t>OCTOMBRIE 2025</t>
  </si>
  <si>
    <t>DECEMBRIE 2025</t>
  </si>
  <si>
    <t>trim 1/2026</t>
  </si>
  <si>
    <t>trim 1 /2026</t>
  </si>
  <si>
    <t>DECEMBRIE 2025 **</t>
  </si>
  <si>
    <t>FEBRUARIE 2026</t>
  </si>
  <si>
    <t>P4 (Galati) - Sprijin pentru infrastructura de afaceri  (1.D)</t>
  </si>
  <si>
    <t xml:space="preserve">** Lansarea apelurilor în cadrul proiectelor denumite „ Sprijin pentru instalarea panourilor fotovoltaice/fototermice la nivel de gospodărie” este condiționată de adaptarea cadrului legislativ de către Ministerul Energiei comunitățile energetică.                                                                                        </t>
  </si>
  <si>
    <t>P 2 - Investiții pentru dezvoltarea IMM care sprijină creșterea durabilă și crearea de locuri de muncă</t>
  </si>
  <si>
    <t>RO423 ITI Valea Jiului</t>
  </si>
  <si>
    <t>IMM</t>
  </si>
  <si>
    <t xml:space="preserve">dezvoltarea investițiilor productive în IMM </t>
  </si>
  <si>
    <t>Ajutor de Stat</t>
  </si>
  <si>
    <t>minimis</t>
  </si>
  <si>
    <t>NA</t>
  </si>
  <si>
    <t>Sprijin intrerpinderi sociale pentru creșterea durabilă și crearea de locuri de muncă în Județul Gorj -Grant Global</t>
  </si>
  <si>
    <t>Sprijin intrerpinderi sociale pentru creșterea durabilă și crearea de locuri de muncă în Județul Gorj - Sprijin Direct</t>
  </si>
  <si>
    <t>Sprijin intrerpinderi sociale pentru creșterea durabilă și crearea de locuri de muncă în Județul Hunedoara Grant Global</t>
  </si>
  <si>
    <t>Sprijin intrerpinderi sociale pentru creșterea durabilă și crearea de locuri de muncă în Județul Dolj - Grant Global</t>
  </si>
  <si>
    <t>Sprijin intrerpinderi sociale pentru creșterea durabilă și crearea de locuri de muncă în Județul Dolj - Sprijin direct</t>
  </si>
  <si>
    <t>Sprijin intrerpinderi sociale pentru creșterea durabilă și crearea de locuri de muncă în Județul Galați - Spijin Direct</t>
  </si>
  <si>
    <t>Sprijin intrerpinderi sociale pentru creșterea durabilă și crearea de locuri de muncă în Județul Prahova - Sprijin Direct</t>
  </si>
  <si>
    <t>Sprijin intrerpinderi sociale pentru creșterea durabilă și crearea de locuri de muncă în Județul Mureș - Sprijin Direct</t>
  </si>
  <si>
    <t>P1 (Gorj) - Sprijinirea capacității AJOFM, măsuri active de ocupare, reconversie profesională și actualizare de competențe  (2.A)</t>
  </si>
  <si>
    <t xml:space="preserve">Sprijin pentru modernizarea și consolidarea capacității AJOFM, inclusiv a serviciilor pieței forței de muncă în vederea evaluării și anticipării nevoilor de competențe și pentru asigurarea unei asistențe prompte și personalizate   </t>
  </si>
  <si>
    <t>P2 (Hunedoara) - Sprijinirea capacității AJOFM, măsuri active de ocupare, reconversie profesională și actualizare de competențe  (2.A)</t>
  </si>
  <si>
    <t xml:space="preserve">Sprijin pentru modernizarea și consolidarea capacității AJOFM, inclusiv a serviciilor pieței forței de muncăîn vederea evaluării și anticipării nevoilor de competențe și pentru asigurarea unei asistențe prompte și personalizate   </t>
  </si>
  <si>
    <t>P3 (Dolj)  - Sprijinirea capacității AJOFM, măsuri active de ocupare, reconversie profesională și actualizare de competențe  (2.A)</t>
  </si>
  <si>
    <t>P4 (Galati)  - Sprijinirea capacității AJOFM, măsuri active de ocupare, reconversie profesională și actualizare de competențe  (2.A)</t>
  </si>
  <si>
    <t>P5 (Prahova)- Sprijinirea capacității AJOFM, măsuri active de ocupare, reconversie profesională și actualizare de competențe  (2.A)</t>
  </si>
  <si>
    <t>ajutor de stat + minimis</t>
  </si>
  <si>
    <t>SEPTEMBRIE 2025</t>
  </si>
  <si>
    <t>ajutor de stat / minimis</t>
  </si>
  <si>
    <t xml:space="preserve">ajutor de stat </t>
  </si>
  <si>
    <t>P 6- Investiții pentru dezvoltarea IMM care sprijină creșterea durabilă și crearea de locuri de muncă</t>
  </si>
  <si>
    <t xml:space="preserve">P6 (Mures) - Sprijinirea capacității AJOFM, măsuri active de ocupare, reconversie profesională și actualizare de competențe  </t>
  </si>
  <si>
    <r>
      <t>Calendarul estimativ al lansărilor de apeluri de proiecte PTJ pentru anul 2025 - Trimestrul III
SEPTEMBRIE</t>
    </r>
    <r>
      <rPr>
        <b/>
        <sz val="24"/>
        <color theme="8" tint="-0.499984740745262"/>
        <rFont val="Trebuchet MS"/>
        <family val="2"/>
      </rPr>
      <t xml:space="preserve"> 2025</t>
    </r>
  </si>
  <si>
    <t>AZOMURES (instalatie de producere hidrogen verde)</t>
  </si>
  <si>
    <t>UAT-uri (județ, municipii, orașe, comune)/parteneriate între acestea</t>
  </si>
  <si>
    <t>AJOFM/parteneriat cu ANOFM/alte entități (Centre Regionale pentru Formarea Profesională a Adulților aflate în subordinea  ANOFM, universități,ONG-uri, organizații sindicale, organizații patronale, Camere de Comerț şi Industrie, furnizori autorizați de formare profesională – autorizați, centre autorizate de evaluare și certificare a competențelor profesionale)</t>
  </si>
  <si>
    <t xml:space="preserve"> UAT (județ, municipii, orașe, comune)/parteneriate între UAT-uri/parteneriate între UAT-uri și și entitatea care administrează infrastructura de afaceri</t>
  </si>
  <si>
    <t xml:space="preserve">Instituțiile de învățământ superior din zona vizată/ UAT (județ, municipiu, oraș, comună)/ ONG cu experiență în domeniul economiei sociale/ Parteneriate între oricare dintre aceste entități </t>
  </si>
  <si>
    <t>Societate constituită și înregistrată în baza Legii nr. 219/2015 privind economia socială</t>
  </si>
  <si>
    <t xml:space="preserve">IMM, ONG, alte instituții publice/private - furnizori autorizați de formare profesională  </t>
  </si>
  <si>
    <t xml:space="preserve"> Dezvoltarea întreprinderilor și a antreprenoriatului</t>
  </si>
  <si>
    <t>UAT-uri (județ, municipii, orașe, comune)/beneficiari finali - Persoane fizice - gospodării individuale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</si>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</sst>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l_e_i_-;\-* #,##0.00\ _l_e_i_-;_-* &quot;-&quot;??\ _l_e_i_-;_-@_-"/>
    <numFmt numFmtId="166" formatCode="dd\.mm\.yyyy;@"/>
    <numFmt numFmtId="167" formatCode="[$-418]mmmm\-yy;@"/>
    <numFmt numFmtId="168" formatCode="#,##0;[Red]#,##0"/>
    <numFmt numFmtId="169" formatCode="#,##0.00;[Red]#,##0.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6"/>
      <name val="Trebuchet MS"/>
      <family val="2"/>
    </font>
    <font>
      <sz val="18"/>
      <name val="Trebuchet MS"/>
      <family val="2"/>
    </font>
    <font>
      <sz val="18"/>
      <color theme="1"/>
      <name val="Trebuchet MS"/>
      <family val="2"/>
    </font>
    <font>
      <b/>
      <sz val="18"/>
      <name val="Trebuchet MS"/>
      <family val="2"/>
    </font>
    <font>
      <sz val="20"/>
      <color theme="7" tint="0.59999389629810485"/>
      <name val="Trebuchet MS"/>
      <family val="2"/>
    </font>
    <font>
      <b/>
      <sz val="20"/>
      <name val="Trebuchet MS"/>
      <family val="2"/>
    </font>
    <font>
      <b/>
      <sz val="24"/>
      <color rgb="FF000099"/>
      <name val="Trebuchet MS"/>
      <family val="2"/>
    </font>
    <font>
      <sz val="11"/>
      <color rgb="FF000000"/>
      <name val="Calibri"/>
      <family val="2"/>
      <charset val="238"/>
    </font>
    <font>
      <b/>
      <sz val="16"/>
      <name val="Trebuchet MS"/>
      <family val="2"/>
    </font>
    <font>
      <b/>
      <sz val="24"/>
      <color theme="8" tint="-0.499984740745262"/>
      <name val="Trebuchet MS"/>
      <family val="2"/>
    </font>
    <font>
      <sz val="8"/>
      <name val="Calibri"/>
      <family val="2"/>
      <charset val="238"/>
      <scheme val="minor"/>
    </font>
    <font>
      <i/>
      <sz val="16"/>
      <name val="Trebuchet MS"/>
      <family val="2"/>
    </font>
    <font>
      <sz val="18"/>
      <color rgb="FFFF0000"/>
      <name val="Trebuchet MS"/>
      <family val="2"/>
    </font>
    <font>
      <sz val="16"/>
      <color rgb="FF000099"/>
      <name val="Trebuchet MS"/>
      <family val="2"/>
    </font>
    <font>
      <sz val="16"/>
      <color theme="4" tint="-0.249977111117893"/>
      <name val="Trebuchet MS"/>
      <family val="2"/>
    </font>
    <font>
      <sz val="16"/>
      <color theme="8" tint="-0.499984740745262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9">
    <xf numFmtId="0" fontId="0" fillId="0" borderId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top" wrapText="1"/>
    </xf>
    <xf numFmtId="166" fontId="8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center" wrapText="1"/>
    </xf>
    <xf numFmtId="3" fontId="8" fillId="4" borderId="0" xfId="0" applyNumberFormat="1" applyFont="1" applyFill="1" applyAlignment="1">
      <alignment horizontal="center" vertical="center" wrapText="1"/>
    </xf>
    <xf numFmtId="166" fontId="8" fillId="4" borderId="0" xfId="0" applyNumberFormat="1" applyFont="1" applyFill="1" applyAlignment="1">
      <alignment horizontal="center" vertical="top" wrapText="1"/>
    </xf>
    <xf numFmtId="166" fontId="8" fillId="4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166" fontId="11" fillId="3" borderId="3" xfId="0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65" fontId="6" fillId="0" borderId="1" xfId="7" applyFont="1" applyFill="1" applyBorder="1" applyAlignment="1">
      <alignment horizontal="center" vertical="center"/>
    </xf>
    <xf numFmtId="165" fontId="6" fillId="0" borderId="6" xfId="7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 applyProtection="1">
      <alignment horizontal="center" vertical="center" wrapText="1"/>
      <protection locked="0"/>
    </xf>
    <xf numFmtId="166" fontId="21" fillId="0" borderId="6" xfId="0" applyNumberFormat="1" applyFont="1" applyBorder="1" applyAlignment="1" applyProtection="1">
      <alignment horizontal="center" vertical="center" wrapText="1"/>
      <protection locked="0"/>
    </xf>
    <xf numFmtId="165" fontId="6" fillId="0" borderId="6" xfId="7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1" xfId="7" applyFont="1" applyFill="1" applyBorder="1" applyAlignment="1">
      <alignment horizontal="left" vertical="center" wrapText="1"/>
    </xf>
    <xf numFmtId="49" fontId="21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165" fontId="6" fillId="0" borderId="6" xfId="7" applyFont="1" applyFill="1" applyBorder="1" applyAlignment="1">
      <alignment horizontal="left" vertical="center" wrapText="1"/>
    </xf>
    <xf numFmtId="166" fontId="21" fillId="0" borderId="1" xfId="0" applyNumberFormat="1" applyFont="1" applyBorder="1" applyAlignment="1" applyProtection="1">
      <alignment horizontal="center" vertical="center" wrapText="1"/>
      <protection locked="0"/>
    </xf>
    <xf numFmtId="167" fontId="21" fillId="0" borderId="1" xfId="5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49" fontId="21" fillId="0" borderId="1" xfId="5" applyNumberFormat="1" applyFont="1" applyBorder="1" applyAlignment="1">
      <alignment horizontal="center" vertical="center" wrapText="1"/>
    </xf>
    <xf numFmtId="168" fontId="6" fillId="0" borderId="6" xfId="0" applyNumberFormat="1" applyFont="1" applyBorder="1" applyAlignment="1">
      <alignment horizontal="center" vertical="center"/>
    </xf>
    <xf numFmtId="165" fontId="6" fillId="0" borderId="1" xfId="7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165" fontId="14" fillId="0" borderId="6" xfId="7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65" fontId="14" fillId="0" borderId="10" xfId="7" applyFont="1" applyFill="1" applyBorder="1" applyAlignment="1">
      <alignment horizontal="center" vertical="center" wrapText="1"/>
    </xf>
    <xf numFmtId="165" fontId="14" fillId="0" borderId="11" xfId="7" applyFont="1" applyFill="1" applyBorder="1" applyAlignment="1">
      <alignment horizontal="center" vertical="center" wrapText="1"/>
    </xf>
    <xf numFmtId="165" fontId="14" fillId="0" borderId="12" xfId="7" applyFont="1" applyFill="1" applyBorder="1" applyAlignment="1">
      <alignment horizontal="center" vertical="center" wrapText="1"/>
    </xf>
  </cellXfs>
  <cellStyles count="29">
    <cellStyle name="Comma" xfId="7" builtinId="3"/>
    <cellStyle name="Comma 2" xfId="2" xr:uid="{00000000-0005-0000-0000-000001000000}"/>
    <cellStyle name="Comma 3" xfId="4" xr:uid="{00000000-0005-0000-0000-000002000000}"/>
    <cellStyle name="Comma 3 2" xfId="10" xr:uid="{00000000-0005-0000-0000-000003000000}"/>
    <cellStyle name="Comma 3 2 2" xfId="24" xr:uid="{52313AA6-D81F-44AC-B2CB-A4E3561A2805}"/>
    <cellStyle name="Comma 3 3" xfId="21" xr:uid="{060E0FCD-98B5-43CB-BB01-795E382FE3F3}"/>
    <cellStyle name="Currency 10 3 2 5" xfId="16" xr:uid="{00000000-0005-0000-0000-000004000000}"/>
    <cellStyle name="Normal" xfId="0" builtinId="0"/>
    <cellStyle name="Normal 2" xfId="1" xr:uid="{00000000-0005-0000-0000-000006000000}"/>
    <cellStyle name="Normal 2 2" xfId="11" xr:uid="{00000000-0005-0000-0000-000007000000}"/>
    <cellStyle name="Normal 2 2 2" xfId="6" xr:uid="{00000000-0005-0000-0000-000008000000}"/>
    <cellStyle name="Normal 2 2 3" xfId="25" xr:uid="{0E89814E-21AA-4E28-99FB-DB9EA8613242}"/>
    <cellStyle name="Normal 2 3" xfId="19" xr:uid="{6F3C714A-3B87-49E7-AFA7-045E279B3BE1}"/>
    <cellStyle name="Normal 2 3 3 2" xfId="8" xr:uid="{00000000-0005-0000-0000-000009000000}"/>
    <cellStyle name="Normal 2 3 3 2 2" xfId="12" xr:uid="{00000000-0005-0000-0000-00000A000000}"/>
    <cellStyle name="Normal 2 3 3 2 2 2" xfId="26" xr:uid="{1B0E8859-2FD7-47CE-B127-B2E161E7555E}"/>
    <cellStyle name="Normal 2 3 3 2 3" xfId="22" xr:uid="{67B02CA0-7D31-42AD-A6DA-93074363C052}"/>
    <cellStyle name="Normal 2 3 5 2 3 2 2" xfId="5" xr:uid="{00000000-0005-0000-0000-00000B000000}"/>
    <cellStyle name="Normal 26 2" xfId="3" xr:uid="{00000000-0005-0000-0000-00000C000000}"/>
    <cellStyle name="Normal 26 2 2" xfId="9" xr:uid="{00000000-0005-0000-0000-00000D000000}"/>
    <cellStyle name="Normal 26 2 2 2" xfId="13" xr:uid="{00000000-0005-0000-0000-00000E000000}"/>
    <cellStyle name="Normal 26 2 2 2 2" xfId="27" xr:uid="{8A8B28F1-16B7-4DA4-B481-F27B27D66343}"/>
    <cellStyle name="Normal 26 2 2 3" xfId="23" xr:uid="{467CAE0B-6EA7-4DC8-A91E-DB592857EB35}"/>
    <cellStyle name="Normal 26 2 3" xfId="14" xr:uid="{00000000-0005-0000-0000-00000F000000}"/>
    <cellStyle name="Normal 26 2 3 2" xfId="28" xr:uid="{C4980B65-13A4-462A-A150-DA9B4BC3A085}"/>
    <cellStyle name="Normal 26 2 4" xfId="20" xr:uid="{5E2907FE-89E1-4935-BDBF-CFD58D9E63C7}"/>
    <cellStyle name="Normal 3" xfId="15" xr:uid="{00000000-0005-0000-0000-000010000000}"/>
    <cellStyle name="Normal 3 2" xfId="18" xr:uid="{D78A3B36-081F-4A65-A00D-B1C67C17334B}"/>
    <cellStyle name="Normal 3 3" xfId="17" xr:uid="{B079C67C-6048-4F45-98D8-FE7B87B75232}"/>
  </cellStyles>
  <dxfs count="0"/>
  <tableStyles count="1" defaultTableStyle="TableStyleMedium2" defaultPivotStyle="PivotStyleLight16">
    <tableStyle name="Invisible" pivot="0" table="0" count="0" xr9:uid="{6B2FDE22-75DE-42E5-ADC9-AB7EE55F3744}"/>
  </tableStyles>
  <colors>
    <mruColors>
      <color rgb="FFFF99FF"/>
      <color rgb="FF66FFFF"/>
      <color rgb="FFFFFFFF"/>
      <color rgb="FF000099"/>
      <color rgb="FF00CC66"/>
      <color rgb="FFFF66FF"/>
      <color rgb="FFC0A6C1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460169</xdr:colOff>
      <xdr:row>1</xdr:row>
      <xdr:rowOff>666997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28796-CFC6-494C-A9FC-3AC15734CB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0"/>
          <a:ext cx="12287361" cy="1436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F2DB-5411-482A-9460-4D90D6EB3992}">
  <sheetPr filterMode="1">
    <pageSetUpPr fitToPage="1"/>
  </sheetPr>
  <dimension ref="A1:P71"/>
  <sheetViews>
    <sheetView tabSelected="1" view="pageBreakPreview" zoomScale="40" zoomScaleNormal="40" zoomScaleSheetLayoutView="4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6" sqref="A66"/>
    </sheetView>
  </sheetViews>
  <sheetFormatPr baseColWidth="10" defaultColWidth="9.1640625" defaultRowHeight="50" customHeight="1" x14ac:dyDescent="0.2"/>
  <cols>
    <col min="1" max="1" width="14" style="5" customWidth="1"/>
    <col min="2" max="2" width="50.1640625" style="4" customWidth="1"/>
    <col min="3" max="3" width="35.5" style="4" customWidth="1"/>
    <col min="4" max="4" width="26" style="4" customWidth="1"/>
    <col min="5" max="5" width="43" style="4" customWidth="1"/>
    <col min="6" max="6" width="68.5" style="2" customWidth="1"/>
    <col min="7" max="7" width="26.5" style="2" customWidth="1"/>
    <col min="8" max="8" width="30.5" style="2" customWidth="1"/>
    <col min="9" max="9" width="34.5" style="18" customWidth="1"/>
    <col min="10" max="10" width="35.83203125" style="18" customWidth="1"/>
    <col min="11" max="11" width="22.83203125" style="2" customWidth="1"/>
    <col min="12" max="12" width="73.5" style="4" customWidth="1"/>
    <col min="13" max="14" width="27" style="4" customWidth="1"/>
    <col min="15" max="15" width="36.83203125" style="15" customWidth="1"/>
    <col min="16" max="16" width="35.33203125" style="16" customWidth="1"/>
    <col min="17" max="16384" width="9.1640625" style="4"/>
  </cols>
  <sheetData>
    <row r="1" spans="1:16" s="2" customFormat="1" ht="60.75" customHeight="1" x14ac:dyDescent="0.2">
      <c r="A1" s="1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2"/>
      <c r="P1" s="11"/>
    </row>
    <row r="2" spans="1:16" s="2" customFormat="1" ht="60.75" customHeight="1" x14ac:dyDescent="0.2">
      <c r="A2" s="1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2"/>
      <c r="P2" s="11"/>
    </row>
    <row r="3" spans="1:16" s="2" customFormat="1" ht="60.75" customHeight="1" x14ac:dyDescent="0.2">
      <c r="A3" s="75" t="s">
        <v>139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s="2" customFormat="1" ht="50" customHeight="1" x14ac:dyDescent="0.2">
      <c r="A4" s="10"/>
      <c r="B4" s="10"/>
      <c r="C4" s="10"/>
      <c r="D4" s="10"/>
      <c r="E4" s="10"/>
      <c r="F4" s="10"/>
      <c r="G4" s="10"/>
      <c r="H4" s="10"/>
      <c r="I4" s="17"/>
      <c r="J4" s="17"/>
      <c r="K4" s="10"/>
      <c r="L4" s="10"/>
      <c r="M4" s="10"/>
      <c r="N4" s="10"/>
      <c r="O4" s="13"/>
      <c r="P4" s="14"/>
    </row>
    <row r="5" spans="1:16" s="2" customFormat="1" ht="24.75" customHeight="1" thickBot="1" x14ac:dyDescent="0.25"/>
    <row r="6" spans="1:16" s="3" customFormat="1" ht="175.5" customHeight="1" x14ac:dyDescent="0.2">
      <c r="A6" s="31" t="s">
        <v>0</v>
      </c>
      <c r="B6" s="32" t="s">
        <v>4</v>
      </c>
      <c r="C6" s="32" t="s">
        <v>12</v>
      </c>
      <c r="D6" s="32" t="s">
        <v>1</v>
      </c>
      <c r="E6" s="32" t="s">
        <v>2</v>
      </c>
      <c r="F6" s="32" t="s">
        <v>3</v>
      </c>
      <c r="G6" s="32" t="s">
        <v>5</v>
      </c>
      <c r="H6" s="32" t="s">
        <v>7</v>
      </c>
      <c r="I6" s="33" t="s">
        <v>9</v>
      </c>
      <c r="J6" s="33" t="s">
        <v>10</v>
      </c>
      <c r="K6" s="32" t="s">
        <v>11</v>
      </c>
      <c r="L6" s="32" t="s">
        <v>8</v>
      </c>
      <c r="M6" s="32" t="s">
        <v>6</v>
      </c>
      <c r="N6" s="34" t="s">
        <v>115</v>
      </c>
      <c r="O6" s="34" t="s">
        <v>15</v>
      </c>
      <c r="P6" s="34" t="s">
        <v>16</v>
      </c>
    </row>
    <row r="7" spans="1:16" s="3" customFormat="1" ht="94.5" hidden="1" customHeight="1" x14ac:dyDescent="0.2">
      <c r="A7" s="73">
        <v>1</v>
      </c>
      <c r="B7" s="36" t="s">
        <v>13</v>
      </c>
      <c r="C7" s="36" t="s">
        <v>14</v>
      </c>
      <c r="D7" s="36" t="s">
        <v>17</v>
      </c>
      <c r="E7" s="36" t="s">
        <v>137</v>
      </c>
      <c r="F7" s="36" t="s">
        <v>114</v>
      </c>
      <c r="G7" s="36" t="s">
        <v>19</v>
      </c>
      <c r="H7" s="36" t="s">
        <v>37</v>
      </c>
      <c r="I7" s="37">
        <v>26709681.719999999</v>
      </c>
      <c r="J7" s="37">
        <f>I7*0.85</f>
        <v>22703229.461999997</v>
      </c>
      <c r="K7" s="36" t="s">
        <v>21</v>
      </c>
      <c r="L7" s="36" t="s">
        <v>113</v>
      </c>
      <c r="M7" s="36" t="s">
        <v>66</v>
      </c>
      <c r="N7" s="36" t="s">
        <v>133</v>
      </c>
      <c r="O7" s="38" t="str">
        <f>$O$9</f>
        <v>SEPTEMBRIE 2025</v>
      </c>
      <c r="P7" s="39" t="s">
        <v>63</v>
      </c>
    </row>
    <row r="8" spans="1:16" s="3" customFormat="1" ht="94.5" customHeight="1" x14ac:dyDescent="0.2">
      <c r="A8" s="73">
        <v>2</v>
      </c>
      <c r="B8" s="36" t="s">
        <v>13</v>
      </c>
      <c r="C8" s="36" t="s">
        <v>14</v>
      </c>
      <c r="D8" s="36" t="s">
        <v>17</v>
      </c>
      <c r="E8" s="36" t="s">
        <v>111</v>
      </c>
      <c r="F8" s="36" t="s">
        <v>114</v>
      </c>
      <c r="G8" s="36" t="s">
        <v>19</v>
      </c>
      <c r="H8" s="40" t="s">
        <v>112</v>
      </c>
      <c r="I8" s="37">
        <v>14852913.16</v>
      </c>
      <c r="J8" s="37">
        <f>I8*0.85</f>
        <v>12624976.186000001</v>
      </c>
      <c r="K8" s="36" t="s">
        <v>21</v>
      </c>
      <c r="L8" s="36" t="s">
        <v>113</v>
      </c>
      <c r="M8" s="36" t="s">
        <v>66</v>
      </c>
      <c r="N8" s="36" t="s">
        <v>133</v>
      </c>
      <c r="O8" s="38" t="str">
        <f>$O$9</f>
        <v>SEPTEMBRIE 2025</v>
      </c>
      <c r="P8" s="39" t="s">
        <v>63</v>
      </c>
    </row>
    <row r="9" spans="1:16" s="3" customFormat="1" ht="141.75" hidden="1" customHeight="1" x14ac:dyDescent="0.2">
      <c r="A9" s="73">
        <v>3</v>
      </c>
      <c r="B9" s="36" t="s">
        <v>13</v>
      </c>
      <c r="C9" s="36" t="s">
        <v>14</v>
      </c>
      <c r="D9" s="36" t="s">
        <v>18</v>
      </c>
      <c r="E9" s="36" t="s">
        <v>126</v>
      </c>
      <c r="F9" s="36" t="s">
        <v>127</v>
      </c>
      <c r="G9" s="36" t="s">
        <v>19</v>
      </c>
      <c r="H9" s="41" t="s">
        <v>20</v>
      </c>
      <c r="I9" s="37">
        <v>24706450</v>
      </c>
      <c r="J9" s="37">
        <v>21000482.5</v>
      </c>
      <c r="K9" s="36" t="s">
        <v>21</v>
      </c>
      <c r="L9" s="36" t="s">
        <v>142</v>
      </c>
      <c r="M9" s="36" t="s">
        <v>25</v>
      </c>
      <c r="N9" s="36" t="s">
        <v>117</v>
      </c>
      <c r="O9" s="38" t="s">
        <v>134</v>
      </c>
      <c r="P9" s="39" t="s">
        <v>63</v>
      </c>
    </row>
    <row r="10" spans="1:16" s="3" customFormat="1" ht="150.75" customHeight="1" x14ac:dyDescent="0.2">
      <c r="A10" s="73">
        <v>4</v>
      </c>
      <c r="B10" s="36" t="s">
        <v>13</v>
      </c>
      <c r="C10" s="36" t="s">
        <v>14</v>
      </c>
      <c r="D10" s="36" t="s">
        <v>18</v>
      </c>
      <c r="E10" s="36" t="s">
        <v>128</v>
      </c>
      <c r="F10" s="36" t="s">
        <v>129</v>
      </c>
      <c r="G10" s="36" t="s">
        <v>19</v>
      </c>
      <c r="H10" s="41" t="s">
        <v>26</v>
      </c>
      <c r="I10" s="37">
        <v>23975850</v>
      </c>
      <c r="J10" s="37">
        <v>20379472.5</v>
      </c>
      <c r="K10" s="36" t="s">
        <v>21</v>
      </c>
      <c r="L10" s="36" t="s">
        <v>142</v>
      </c>
      <c r="M10" s="36" t="s">
        <v>25</v>
      </c>
      <c r="N10" s="36" t="s">
        <v>117</v>
      </c>
      <c r="O10" s="38" t="s">
        <v>134</v>
      </c>
      <c r="P10" s="39" t="s">
        <v>63</v>
      </c>
    </row>
    <row r="11" spans="1:16" s="3" customFormat="1" ht="124.5" hidden="1" customHeight="1" x14ac:dyDescent="0.2">
      <c r="A11" s="73">
        <v>5</v>
      </c>
      <c r="B11" s="36" t="s">
        <v>13</v>
      </c>
      <c r="C11" s="36" t="s">
        <v>14</v>
      </c>
      <c r="D11" s="36" t="s">
        <v>18</v>
      </c>
      <c r="E11" s="36" t="s">
        <v>130</v>
      </c>
      <c r="F11" s="36" t="s">
        <v>129</v>
      </c>
      <c r="G11" s="36" t="s">
        <v>19</v>
      </c>
      <c r="H11" s="41" t="s">
        <v>29</v>
      </c>
      <c r="I11" s="37">
        <v>20701201</v>
      </c>
      <c r="J11" s="37">
        <v>17596020.849999998</v>
      </c>
      <c r="K11" s="36" t="s">
        <v>21</v>
      </c>
      <c r="L11" s="36" t="s">
        <v>142</v>
      </c>
      <c r="M11" s="36" t="s">
        <v>25</v>
      </c>
      <c r="N11" s="36" t="s">
        <v>117</v>
      </c>
      <c r="O11" s="38" t="s">
        <v>134</v>
      </c>
      <c r="P11" s="39" t="s">
        <v>63</v>
      </c>
    </row>
    <row r="12" spans="1:16" s="3" customFormat="1" ht="165.75" hidden="1" customHeight="1" x14ac:dyDescent="0.2">
      <c r="A12" s="73">
        <v>6</v>
      </c>
      <c r="B12" s="36" t="s">
        <v>13</v>
      </c>
      <c r="C12" s="36" t="s">
        <v>14</v>
      </c>
      <c r="D12" s="36" t="s">
        <v>18</v>
      </c>
      <c r="E12" s="36" t="s">
        <v>131</v>
      </c>
      <c r="F12" s="36" t="s">
        <v>129</v>
      </c>
      <c r="G12" s="36" t="s">
        <v>19</v>
      </c>
      <c r="H12" s="41" t="s">
        <v>32</v>
      </c>
      <c r="I12" s="37">
        <v>14984921</v>
      </c>
      <c r="J12" s="37">
        <v>12737182.85</v>
      </c>
      <c r="K12" s="36" t="s">
        <v>21</v>
      </c>
      <c r="L12" s="36" t="s">
        <v>142</v>
      </c>
      <c r="M12" s="36" t="s">
        <v>25</v>
      </c>
      <c r="N12" s="36" t="s">
        <v>117</v>
      </c>
      <c r="O12" s="38" t="s">
        <v>134</v>
      </c>
      <c r="P12" s="39" t="s">
        <v>63</v>
      </c>
    </row>
    <row r="13" spans="1:16" s="3" customFormat="1" ht="143.25" hidden="1" customHeight="1" x14ac:dyDescent="0.2">
      <c r="A13" s="73">
        <v>7</v>
      </c>
      <c r="B13" s="36" t="s">
        <v>13</v>
      </c>
      <c r="C13" s="36" t="s">
        <v>14</v>
      </c>
      <c r="D13" s="36" t="s">
        <v>18</v>
      </c>
      <c r="E13" s="36" t="s">
        <v>132</v>
      </c>
      <c r="F13" s="36" t="s">
        <v>129</v>
      </c>
      <c r="G13" s="36" t="s">
        <v>19</v>
      </c>
      <c r="H13" s="41" t="s">
        <v>34</v>
      </c>
      <c r="I13" s="37">
        <v>12938860</v>
      </c>
      <c r="J13" s="37">
        <v>10998031</v>
      </c>
      <c r="K13" s="36" t="s">
        <v>21</v>
      </c>
      <c r="L13" s="36" t="s">
        <v>142</v>
      </c>
      <c r="M13" s="36" t="s">
        <v>25</v>
      </c>
      <c r="N13" s="36" t="s">
        <v>117</v>
      </c>
      <c r="O13" s="38" t="s">
        <v>134</v>
      </c>
      <c r="P13" s="39" t="s">
        <v>63</v>
      </c>
    </row>
    <row r="14" spans="1:16" s="3" customFormat="1" ht="154.5" hidden="1" customHeight="1" x14ac:dyDescent="0.2">
      <c r="A14" s="42">
        <v>8</v>
      </c>
      <c r="B14" s="42" t="s">
        <v>13</v>
      </c>
      <c r="C14" s="42" t="s">
        <v>14</v>
      </c>
      <c r="D14" s="42" t="s">
        <v>18</v>
      </c>
      <c r="E14" s="42" t="s">
        <v>138</v>
      </c>
      <c r="F14" s="42" t="s">
        <v>129</v>
      </c>
      <c r="G14" s="42" t="s">
        <v>19</v>
      </c>
      <c r="H14" s="42" t="s">
        <v>37</v>
      </c>
      <c r="I14" s="43">
        <v>13171585</v>
      </c>
      <c r="J14" s="43">
        <v>11195847.25</v>
      </c>
      <c r="K14" s="42" t="s">
        <v>21</v>
      </c>
      <c r="L14" s="36" t="s">
        <v>142</v>
      </c>
      <c r="M14" s="42" t="s">
        <v>25</v>
      </c>
      <c r="N14" s="42" t="s">
        <v>117</v>
      </c>
      <c r="O14" s="44" t="s">
        <v>134</v>
      </c>
      <c r="P14" s="45" t="s">
        <v>63</v>
      </c>
    </row>
    <row r="15" spans="1:16" s="19" customFormat="1" ht="130.5" hidden="1" customHeight="1" x14ac:dyDescent="0.2">
      <c r="A15" s="42">
        <v>9</v>
      </c>
      <c r="B15" s="36" t="s">
        <v>13</v>
      </c>
      <c r="C15" s="46" t="s">
        <v>14</v>
      </c>
      <c r="D15" s="36" t="s">
        <v>17</v>
      </c>
      <c r="E15" s="36" t="s">
        <v>23</v>
      </c>
      <c r="F15" s="36" t="s">
        <v>24</v>
      </c>
      <c r="G15" s="42" t="s">
        <v>19</v>
      </c>
      <c r="H15" s="41" t="s">
        <v>20</v>
      </c>
      <c r="I15" s="47">
        <v>21000000</v>
      </c>
      <c r="J15" s="47">
        <v>17850000</v>
      </c>
      <c r="K15" s="48" t="s">
        <v>21</v>
      </c>
      <c r="L15" s="49" t="s">
        <v>143</v>
      </c>
      <c r="M15" s="36" t="s">
        <v>22</v>
      </c>
      <c r="N15" s="49" t="s">
        <v>116</v>
      </c>
      <c r="O15" s="50" t="s">
        <v>103</v>
      </c>
      <c r="P15" s="51" t="s">
        <v>63</v>
      </c>
    </row>
    <row r="16" spans="1:16" s="22" customFormat="1" ht="130.5" customHeight="1" x14ac:dyDescent="0.2">
      <c r="A16" s="73">
        <v>10</v>
      </c>
      <c r="B16" s="36" t="s">
        <v>13</v>
      </c>
      <c r="C16" s="46" t="s">
        <v>14</v>
      </c>
      <c r="D16" s="36" t="s">
        <v>17</v>
      </c>
      <c r="E16" s="36" t="s">
        <v>27</v>
      </c>
      <c r="F16" s="36" t="s">
        <v>28</v>
      </c>
      <c r="G16" s="42" t="s">
        <v>19</v>
      </c>
      <c r="H16" s="41" t="s">
        <v>26</v>
      </c>
      <c r="I16" s="47">
        <v>21000000</v>
      </c>
      <c r="J16" s="47">
        <v>17850000</v>
      </c>
      <c r="K16" s="48" t="s">
        <v>21</v>
      </c>
      <c r="L16" s="49" t="s">
        <v>143</v>
      </c>
      <c r="M16" s="36" t="s">
        <v>22</v>
      </c>
      <c r="N16" s="49" t="s">
        <v>116</v>
      </c>
      <c r="O16" s="50" t="s">
        <v>103</v>
      </c>
      <c r="P16" s="51" t="s">
        <v>63</v>
      </c>
    </row>
    <row r="17" spans="1:16" s="19" customFormat="1" ht="117" hidden="1" customHeight="1" x14ac:dyDescent="0.2">
      <c r="A17" s="73">
        <v>11</v>
      </c>
      <c r="B17" s="36" t="s">
        <v>13</v>
      </c>
      <c r="C17" s="46" t="s">
        <v>14</v>
      </c>
      <c r="D17" s="36" t="s">
        <v>17</v>
      </c>
      <c r="E17" s="36" t="s">
        <v>30</v>
      </c>
      <c r="F17" s="36" t="s">
        <v>31</v>
      </c>
      <c r="G17" s="42" t="s">
        <v>19</v>
      </c>
      <c r="H17" s="41" t="s">
        <v>29</v>
      </c>
      <c r="I17" s="47">
        <v>21000000</v>
      </c>
      <c r="J17" s="47">
        <v>17850000</v>
      </c>
      <c r="K17" s="48" t="s">
        <v>21</v>
      </c>
      <c r="L17" s="49" t="s">
        <v>143</v>
      </c>
      <c r="M17" s="36" t="s">
        <v>22</v>
      </c>
      <c r="N17" s="49" t="s">
        <v>116</v>
      </c>
      <c r="O17" s="50" t="s">
        <v>103</v>
      </c>
      <c r="P17" s="51" t="s">
        <v>63</v>
      </c>
    </row>
    <row r="18" spans="1:16" s="19" customFormat="1" ht="130.5" hidden="1" customHeight="1" x14ac:dyDescent="0.2">
      <c r="A18" s="74">
        <v>12</v>
      </c>
      <c r="B18" s="36" t="s">
        <v>13</v>
      </c>
      <c r="C18" s="46" t="s">
        <v>14</v>
      </c>
      <c r="D18" s="36" t="s">
        <v>17</v>
      </c>
      <c r="E18" s="36" t="s">
        <v>109</v>
      </c>
      <c r="F18" s="36" t="s">
        <v>33</v>
      </c>
      <c r="G18" s="36" t="s">
        <v>19</v>
      </c>
      <c r="H18" s="41" t="s">
        <v>32</v>
      </c>
      <c r="I18" s="47">
        <v>10500000</v>
      </c>
      <c r="J18" s="47">
        <v>8925000</v>
      </c>
      <c r="K18" s="52" t="s">
        <v>21</v>
      </c>
      <c r="L18" s="49" t="s">
        <v>143</v>
      </c>
      <c r="M18" s="36" t="s">
        <v>22</v>
      </c>
      <c r="N18" s="49" t="s">
        <v>116</v>
      </c>
      <c r="O18" s="50" t="s">
        <v>103</v>
      </c>
      <c r="P18" s="51" t="s">
        <v>63</v>
      </c>
    </row>
    <row r="19" spans="1:16" s="19" customFormat="1" ht="143.25" hidden="1" customHeight="1" x14ac:dyDescent="0.2">
      <c r="A19" s="73">
        <v>13</v>
      </c>
      <c r="B19" s="36" t="s">
        <v>13</v>
      </c>
      <c r="C19" s="46" t="s">
        <v>14</v>
      </c>
      <c r="D19" s="36" t="s">
        <v>17</v>
      </c>
      <c r="E19" s="36" t="s">
        <v>35</v>
      </c>
      <c r="F19" s="36" t="s">
        <v>36</v>
      </c>
      <c r="G19" s="42" t="s">
        <v>19</v>
      </c>
      <c r="H19" s="41" t="s">
        <v>34</v>
      </c>
      <c r="I19" s="47">
        <v>10500000</v>
      </c>
      <c r="J19" s="47">
        <v>8925000</v>
      </c>
      <c r="K19" s="48" t="s">
        <v>21</v>
      </c>
      <c r="L19" s="49" t="s">
        <v>143</v>
      </c>
      <c r="M19" s="36" t="s">
        <v>22</v>
      </c>
      <c r="N19" s="49" t="s">
        <v>116</v>
      </c>
      <c r="O19" s="50" t="s">
        <v>103</v>
      </c>
      <c r="P19" s="51" t="s">
        <v>63</v>
      </c>
    </row>
    <row r="20" spans="1:16" s="22" customFormat="1" ht="126.75" hidden="1" customHeight="1" x14ac:dyDescent="0.2">
      <c r="A20" s="73">
        <v>14</v>
      </c>
      <c r="B20" s="36" t="s">
        <v>13</v>
      </c>
      <c r="C20" s="46" t="s">
        <v>14</v>
      </c>
      <c r="D20" s="36" t="s">
        <v>17</v>
      </c>
      <c r="E20" s="36" t="s">
        <v>38</v>
      </c>
      <c r="F20" s="36" t="s">
        <v>39</v>
      </c>
      <c r="G20" s="42" t="s">
        <v>19</v>
      </c>
      <c r="H20" s="41" t="s">
        <v>37</v>
      </c>
      <c r="I20" s="47">
        <v>14000000</v>
      </c>
      <c r="J20" s="47">
        <v>11900000</v>
      </c>
      <c r="K20" s="48" t="s">
        <v>21</v>
      </c>
      <c r="L20" s="49" t="s">
        <v>143</v>
      </c>
      <c r="M20" s="36" t="s">
        <v>22</v>
      </c>
      <c r="N20" s="49" t="s">
        <v>116</v>
      </c>
      <c r="O20" s="50" t="s">
        <v>103</v>
      </c>
      <c r="P20" s="51" t="s">
        <v>63</v>
      </c>
    </row>
    <row r="21" spans="1:16" s="22" customFormat="1" ht="94.5" hidden="1" customHeight="1" x14ac:dyDescent="0.2">
      <c r="A21" s="73">
        <v>15</v>
      </c>
      <c r="B21" s="42" t="s">
        <v>13</v>
      </c>
      <c r="C21" s="53" t="s">
        <v>14</v>
      </c>
      <c r="D21" s="42" t="s">
        <v>17</v>
      </c>
      <c r="E21" s="42" t="s">
        <v>40</v>
      </c>
      <c r="F21" s="42" t="s">
        <v>118</v>
      </c>
      <c r="G21" s="42" t="s">
        <v>19</v>
      </c>
      <c r="H21" s="40" t="s">
        <v>20</v>
      </c>
      <c r="I21" s="54">
        <v>9000000</v>
      </c>
      <c r="J21" s="47">
        <f>I21*0.85</f>
        <v>7650000</v>
      </c>
      <c r="K21" s="48" t="s">
        <v>21</v>
      </c>
      <c r="L21" s="55" t="s">
        <v>144</v>
      </c>
      <c r="M21" s="55" t="s">
        <v>22</v>
      </c>
      <c r="N21" s="49" t="s">
        <v>116</v>
      </c>
      <c r="O21" s="56" t="s">
        <v>103</v>
      </c>
      <c r="P21" s="51" t="s">
        <v>92</v>
      </c>
    </row>
    <row r="22" spans="1:16" s="22" customFormat="1" ht="80" hidden="1" customHeight="1" x14ac:dyDescent="0.2">
      <c r="A22" s="73">
        <v>16</v>
      </c>
      <c r="B22" s="42" t="s">
        <v>13</v>
      </c>
      <c r="C22" s="53" t="s">
        <v>14</v>
      </c>
      <c r="D22" s="42" t="s">
        <v>17</v>
      </c>
      <c r="E22" s="42" t="s">
        <v>40</v>
      </c>
      <c r="F22" s="42" t="s">
        <v>119</v>
      </c>
      <c r="G22" s="42" t="s">
        <v>19</v>
      </c>
      <c r="H22" s="40" t="s">
        <v>20</v>
      </c>
      <c r="I22" s="54">
        <v>3326573</v>
      </c>
      <c r="J22" s="47">
        <f>I22*0.85</f>
        <v>2827587.05</v>
      </c>
      <c r="K22" s="48" t="s">
        <v>21</v>
      </c>
      <c r="L22" s="55" t="s">
        <v>145</v>
      </c>
      <c r="M22" s="55" t="s">
        <v>22</v>
      </c>
      <c r="N22" s="49" t="s">
        <v>116</v>
      </c>
      <c r="O22" s="56" t="s">
        <v>103</v>
      </c>
      <c r="P22" s="51" t="s">
        <v>92</v>
      </c>
    </row>
    <row r="23" spans="1:16" s="23" customFormat="1" ht="98.25" customHeight="1" x14ac:dyDescent="0.2">
      <c r="A23" s="73">
        <v>17</v>
      </c>
      <c r="B23" s="42" t="s">
        <v>13</v>
      </c>
      <c r="C23" s="53" t="s">
        <v>14</v>
      </c>
      <c r="D23" s="42" t="s">
        <v>17</v>
      </c>
      <c r="E23" s="42" t="s">
        <v>41</v>
      </c>
      <c r="F23" s="42" t="s">
        <v>120</v>
      </c>
      <c r="G23" s="42" t="s">
        <v>19</v>
      </c>
      <c r="H23" s="40" t="s">
        <v>26</v>
      </c>
      <c r="I23" s="54">
        <v>12073357</v>
      </c>
      <c r="J23" s="54">
        <v>10253576.25</v>
      </c>
      <c r="K23" s="48" t="s">
        <v>21</v>
      </c>
      <c r="L23" s="55" t="s">
        <v>144</v>
      </c>
      <c r="M23" s="57" t="s">
        <v>22</v>
      </c>
      <c r="N23" s="49" t="s">
        <v>116</v>
      </c>
      <c r="O23" s="56" t="s">
        <v>103</v>
      </c>
      <c r="P23" s="51" t="s">
        <v>92</v>
      </c>
    </row>
    <row r="24" spans="1:16" s="22" customFormat="1" ht="102" hidden="1" customHeight="1" x14ac:dyDescent="0.2">
      <c r="A24" s="74">
        <v>18</v>
      </c>
      <c r="B24" s="42" t="s">
        <v>13</v>
      </c>
      <c r="C24" s="53" t="s">
        <v>14</v>
      </c>
      <c r="D24" s="42" t="s">
        <v>17</v>
      </c>
      <c r="E24" s="42" t="s">
        <v>42</v>
      </c>
      <c r="F24" s="42" t="s">
        <v>121</v>
      </c>
      <c r="G24" s="42" t="s">
        <v>19</v>
      </c>
      <c r="H24" s="40" t="s">
        <v>29</v>
      </c>
      <c r="I24" s="54">
        <v>6000000</v>
      </c>
      <c r="J24" s="47">
        <f>I24*0.85</f>
        <v>5100000</v>
      </c>
      <c r="K24" s="48" t="s">
        <v>21</v>
      </c>
      <c r="L24" s="55" t="s">
        <v>144</v>
      </c>
      <c r="M24" s="57" t="s">
        <v>22</v>
      </c>
      <c r="N24" s="49" t="s">
        <v>116</v>
      </c>
      <c r="O24" s="56" t="s">
        <v>103</v>
      </c>
      <c r="P24" s="51" t="s">
        <v>92</v>
      </c>
    </row>
    <row r="25" spans="1:16" s="22" customFormat="1" ht="80" hidden="1" customHeight="1" x14ac:dyDescent="0.2">
      <c r="A25" s="73">
        <v>19</v>
      </c>
      <c r="B25" s="42" t="s">
        <v>13</v>
      </c>
      <c r="C25" s="53" t="s">
        <v>14</v>
      </c>
      <c r="D25" s="42" t="s">
        <v>17</v>
      </c>
      <c r="E25" s="42" t="s">
        <v>42</v>
      </c>
      <c r="F25" s="42" t="s">
        <v>122</v>
      </c>
      <c r="G25" s="42" t="s">
        <v>19</v>
      </c>
      <c r="H25" s="40" t="s">
        <v>29</v>
      </c>
      <c r="I25" s="54">
        <v>3111537</v>
      </c>
      <c r="J25" s="47">
        <f>I25*0.85</f>
        <v>2644806.4499999997</v>
      </c>
      <c r="K25" s="48" t="s">
        <v>21</v>
      </c>
      <c r="L25" s="55" t="s">
        <v>145</v>
      </c>
      <c r="M25" s="57" t="s">
        <v>22</v>
      </c>
      <c r="N25" s="49" t="s">
        <v>116</v>
      </c>
      <c r="O25" s="56" t="s">
        <v>103</v>
      </c>
      <c r="P25" s="51" t="s">
        <v>92</v>
      </c>
    </row>
    <row r="26" spans="1:16" s="19" customFormat="1" ht="80" hidden="1" customHeight="1" x14ac:dyDescent="0.2">
      <c r="A26" s="73">
        <v>20</v>
      </c>
      <c r="B26" s="42" t="s">
        <v>13</v>
      </c>
      <c r="C26" s="53" t="s">
        <v>14</v>
      </c>
      <c r="D26" s="42" t="s">
        <v>17</v>
      </c>
      <c r="E26" s="42" t="s">
        <v>43</v>
      </c>
      <c r="F26" s="42" t="s">
        <v>123</v>
      </c>
      <c r="G26" s="42" t="s">
        <v>19</v>
      </c>
      <c r="H26" s="40" t="s">
        <v>32</v>
      </c>
      <c r="I26" s="54">
        <v>5642262</v>
      </c>
      <c r="J26" s="47">
        <v>4795922.7</v>
      </c>
      <c r="K26" s="48" t="s">
        <v>21</v>
      </c>
      <c r="L26" s="55" t="s">
        <v>145</v>
      </c>
      <c r="M26" s="57" t="s">
        <v>22</v>
      </c>
      <c r="N26" s="49" t="s">
        <v>116</v>
      </c>
      <c r="O26" s="56" t="s">
        <v>103</v>
      </c>
      <c r="P26" s="51" t="s">
        <v>105</v>
      </c>
    </row>
    <row r="27" spans="1:16" s="19" customFormat="1" ht="80" hidden="1" customHeight="1" x14ac:dyDescent="0.2">
      <c r="A27" s="42">
        <v>21</v>
      </c>
      <c r="B27" s="42" t="s">
        <v>13</v>
      </c>
      <c r="C27" s="53" t="s">
        <v>14</v>
      </c>
      <c r="D27" s="42" t="s">
        <v>17</v>
      </c>
      <c r="E27" s="42" t="s">
        <v>44</v>
      </c>
      <c r="F27" s="42" t="s">
        <v>124</v>
      </c>
      <c r="G27" s="42" t="s">
        <v>19</v>
      </c>
      <c r="H27" s="40" t="s">
        <v>34</v>
      </c>
      <c r="I27" s="54">
        <v>6968358.0000000009</v>
      </c>
      <c r="J27" s="47">
        <v>5923104.3000000007</v>
      </c>
      <c r="K27" s="48" t="s">
        <v>21</v>
      </c>
      <c r="L27" s="55" t="s">
        <v>145</v>
      </c>
      <c r="M27" s="57" t="s">
        <v>22</v>
      </c>
      <c r="N27" s="49" t="s">
        <v>116</v>
      </c>
      <c r="O27" s="56" t="s">
        <v>103</v>
      </c>
      <c r="P27" s="51" t="s">
        <v>105</v>
      </c>
    </row>
    <row r="28" spans="1:16" s="19" customFormat="1" ht="124.5" hidden="1" customHeight="1" x14ac:dyDescent="0.2">
      <c r="A28" s="42">
        <v>22</v>
      </c>
      <c r="B28" s="42" t="s">
        <v>13</v>
      </c>
      <c r="C28" s="53" t="s">
        <v>14</v>
      </c>
      <c r="D28" s="42" t="s">
        <v>17</v>
      </c>
      <c r="E28" s="42" t="s">
        <v>45</v>
      </c>
      <c r="F28" s="42" t="s">
        <v>125</v>
      </c>
      <c r="G28" s="42" t="s">
        <v>19</v>
      </c>
      <c r="H28" s="40" t="s">
        <v>37</v>
      </c>
      <c r="I28" s="54">
        <v>5593583</v>
      </c>
      <c r="J28" s="47">
        <v>4754545.55</v>
      </c>
      <c r="K28" s="48" t="s">
        <v>21</v>
      </c>
      <c r="L28" s="55" t="s">
        <v>145</v>
      </c>
      <c r="M28" s="57" t="s">
        <v>22</v>
      </c>
      <c r="N28" s="49" t="s">
        <v>116</v>
      </c>
      <c r="O28" s="56" t="s">
        <v>103</v>
      </c>
      <c r="P28" s="51" t="s">
        <v>92</v>
      </c>
    </row>
    <row r="29" spans="1:16" s="20" customFormat="1" ht="149.25" hidden="1" customHeight="1" x14ac:dyDescent="0.2">
      <c r="A29" s="73">
        <v>23</v>
      </c>
      <c r="B29" s="36" t="s">
        <v>13</v>
      </c>
      <c r="C29" s="46" t="s">
        <v>14</v>
      </c>
      <c r="D29" s="36" t="s">
        <v>46</v>
      </c>
      <c r="E29" s="42" t="s">
        <v>47</v>
      </c>
      <c r="F29" s="42" t="s">
        <v>48</v>
      </c>
      <c r="G29" s="42" t="s">
        <v>19</v>
      </c>
      <c r="H29" s="40" t="s">
        <v>20</v>
      </c>
      <c r="I29" s="54">
        <v>51550000</v>
      </c>
      <c r="J29" s="47">
        <v>43817500</v>
      </c>
      <c r="K29" s="48" t="s">
        <v>21</v>
      </c>
      <c r="L29" s="55" t="s">
        <v>49</v>
      </c>
      <c r="M29" s="57" t="s">
        <v>25</v>
      </c>
      <c r="N29" s="36" t="s">
        <v>117</v>
      </c>
      <c r="O29" s="56" t="s">
        <v>104</v>
      </c>
      <c r="P29" s="58" t="s">
        <v>105</v>
      </c>
    </row>
    <row r="30" spans="1:16" s="20" customFormat="1" ht="135.75" customHeight="1" x14ac:dyDescent="0.2">
      <c r="A30" s="74">
        <v>24</v>
      </c>
      <c r="B30" s="36" t="s">
        <v>13</v>
      </c>
      <c r="C30" s="46" t="s">
        <v>14</v>
      </c>
      <c r="D30" s="36" t="s">
        <v>46</v>
      </c>
      <c r="E30" s="42" t="s">
        <v>50</v>
      </c>
      <c r="F30" s="42" t="s">
        <v>48</v>
      </c>
      <c r="G30" s="42" t="s">
        <v>19</v>
      </c>
      <c r="H30" s="40" t="s">
        <v>26</v>
      </c>
      <c r="I30" s="47">
        <v>49600000</v>
      </c>
      <c r="J30" s="47">
        <v>42160000</v>
      </c>
      <c r="K30" s="48" t="s">
        <v>21</v>
      </c>
      <c r="L30" s="55" t="s">
        <v>49</v>
      </c>
      <c r="M30" s="57" t="s">
        <v>25</v>
      </c>
      <c r="N30" s="36" t="s">
        <v>117</v>
      </c>
      <c r="O30" s="59" t="s">
        <v>104</v>
      </c>
      <c r="P30" s="58" t="s">
        <v>105</v>
      </c>
    </row>
    <row r="31" spans="1:16" s="20" customFormat="1" ht="136.5" hidden="1" customHeight="1" x14ac:dyDescent="0.2">
      <c r="A31" s="73">
        <v>25</v>
      </c>
      <c r="B31" s="36" t="s">
        <v>13</v>
      </c>
      <c r="C31" s="46" t="s">
        <v>14</v>
      </c>
      <c r="D31" s="36" t="s">
        <v>46</v>
      </c>
      <c r="E31" s="42" t="s">
        <v>51</v>
      </c>
      <c r="F31" s="42" t="s">
        <v>48</v>
      </c>
      <c r="G31" s="42" t="s">
        <v>19</v>
      </c>
      <c r="H31" s="40" t="s">
        <v>29</v>
      </c>
      <c r="I31" s="54">
        <v>41550000</v>
      </c>
      <c r="J31" s="54">
        <v>35317500</v>
      </c>
      <c r="K31" s="48" t="s">
        <v>21</v>
      </c>
      <c r="L31" s="55" t="s">
        <v>49</v>
      </c>
      <c r="M31" s="57" t="s">
        <v>25</v>
      </c>
      <c r="N31" s="36" t="s">
        <v>117</v>
      </c>
      <c r="O31" s="59" t="s">
        <v>104</v>
      </c>
      <c r="P31" s="58" t="s">
        <v>105</v>
      </c>
    </row>
    <row r="32" spans="1:16" s="20" customFormat="1" ht="156.75" hidden="1" customHeight="1" x14ac:dyDescent="0.2">
      <c r="A32" s="73">
        <v>26</v>
      </c>
      <c r="B32" s="36" t="s">
        <v>13</v>
      </c>
      <c r="C32" s="46" t="s">
        <v>14</v>
      </c>
      <c r="D32" s="36" t="s">
        <v>46</v>
      </c>
      <c r="E32" s="42" t="s">
        <v>52</v>
      </c>
      <c r="F32" s="42" t="s">
        <v>48</v>
      </c>
      <c r="G32" s="42" t="s">
        <v>19</v>
      </c>
      <c r="H32" s="40" t="s">
        <v>32</v>
      </c>
      <c r="I32" s="54">
        <v>30560000</v>
      </c>
      <c r="J32" s="54">
        <v>25976000</v>
      </c>
      <c r="K32" s="48" t="s">
        <v>21</v>
      </c>
      <c r="L32" s="55" t="s">
        <v>49</v>
      </c>
      <c r="M32" s="57" t="s">
        <v>25</v>
      </c>
      <c r="N32" s="36" t="s">
        <v>117</v>
      </c>
      <c r="O32" s="59" t="s">
        <v>104</v>
      </c>
      <c r="P32" s="58" t="s">
        <v>105</v>
      </c>
    </row>
    <row r="33" spans="1:16" s="20" customFormat="1" ht="144" hidden="1" customHeight="1" x14ac:dyDescent="0.2">
      <c r="A33" s="36">
        <v>27</v>
      </c>
      <c r="B33" s="36" t="s">
        <v>13</v>
      </c>
      <c r="C33" s="46" t="s">
        <v>14</v>
      </c>
      <c r="D33" s="36" t="s">
        <v>46</v>
      </c>
      <c r="E33" s="42" t="s">
        <v>53</v>
      </c>
      <c r="F33" s="42" t="s">
        <v>48</v>
      </c>
      <c r="G33" s="42" t="s">
        <v>19</v>
      </c>
      <c r="H33" s="40" t="s">
        <v>34</v>
      </c>
      <c r="I33" s="54">
        <v>33680000</v>
      </c>
      <c r="J33" s="54">
        <v>28628000</v>
      </c>
      <c r="K33" s="48" t="s">
        <v>21</v>
      </c>
      <c r="L33" s="55" t="s">
        <v>49</v>
      </c>
      <c r="M33" s="57" t="s">
        <v>25</v>
      </c>
      <c r="N33" s="36" t="s">
        <v>117</v>
      </c>
      <c r="O33" s="59" t="s">
        <v>104</v>
      </c>
      <c r="P33" s="58" t="s">
        <v>105</v>
      </c>
    </row>
    <row r="34" spans="1:16" s="20" customFormat="1" ht="168" hidden="1" customHeight="1" x14ac:dyDescent="0.2">
      <c r="A34" s="36">
        <v>28</v>
      </c>
      <c r="B34" s="36" t="s">
        <v>13</v>
      </c>
      <c r="C34" s="46" t="s">
        <v>14</v>
      </c>
      <c r="D34" s="36" t="s">
        <v>46</v>
      </c>
      <c r="E34" s="42" t="s">
        <v>54</v>
      </c>
      <c r="F34" s="42" t="s">
        <v>48</v>
      </c>
      <c r="G34" s="42" t="s">
        <v>19</v>
      </c>
      <c r="H34" s="40" t="s">
        <v>37</v>
      </c>
      <c r="I34" s="54">
        <v>24440000</v>
      </c>
      <c r="J34" s="54">
        <v>20774000</v>
      </c>
      <c r="K34" s="48" t="s">
        <v>21</v>
      </c>
      <c r="L34" s="55" t="s">
        <v>49</v>
      </c>
      <c r="M34" s="57" t="s">
        <v>25</v>
      </c>
      <c r="N34" s="36" t="s">
        <v>117</v>
      </c>
      <c r="O34" s="59" t="s">
        <v>104</v>
      </c>
      <c r="P34" s="58" t="s">
        <v>105</v>
      </c>
    </row>
    <row r="35" spans="1:16" s="21" customFormat="1" ht="142.5" hidden="1" customHeight="1" x14ac:dyDescent="0.2">
      <c r="A35" s="73">
        <v>29</v>
      </c>
      <c r="B35" s="36" t="s">
        <v>13</v>
      </c>
      <c r="C35" s="46" t="s">
        <v>14</v>
      </c>
      <c r="D35" s="36" t="s">
        <v>46</v>
      </c>
      <c r="E35" s="42" t="s">
        <v>55</v>
      </c>
      <c r="F35" s="42" t="s">
        <v>56</v>
      </c>
      <c r="G35" s="42" t="s">
        <v>19</v>
      </c>
      <c r="H35" s="40" t="s">
        <v>20</v>
      </c>
      <c r="I35" s="54">
        <v>62525778</v>
      </c>
      <c r="J35" s="47">
        <v>53146911.299999997</v>
      </c>
      <c r="K35" s="48" t="s">
        <v>21</v>
      </c>
      <c r="L35" s="55" t="s">
        <v>148</v>
      </c>
      <c r="M35" s="57" t="s">
        <v>57</v>
      </c>
      <c r="N35" s="42" t="s">
        <v>117</v>
      </c>
      <c r="O35" s="60" t="s">
        <v>107</v>
      </c>
      <c r="P35" s="58" t="s">
        <v>106</v>
      </c>
    </row>
    <row r="36" spans="1:16" s="21" customFormat="1" ht="135.75" customHeight="1" x14ac:dyDescent="0.2">
      <c r="A36" s="74">
        <v>30</v>
      </c>
      <c r="B36" s="36" t="s">
        <v>13</v>
      </c>
      <c r="C36" s="46" t="s">
        <v>14</v>
      </c>
      <c r="D36" s="36" t="s">
        <v>46</v>
      </c>
      <c r="E36" s="42" t="s">
        <v>58</v>
      </c>
      <c r="F36" s="42" t="s">
        <v>56</v>
      </c>
      <c r="G36" s="42" t="s">
        <v>19</v>
      </c>
      <c r="H36" s="40" t="s">
        <v>26</v>
      </c>
      <c r="I36" s="47">
        <v>62606614</v>
      </c>
      <c r="J36" s="47">
        <v>53215621.899999999</v>
      </c>
      <c r="K36" s="48" t="s">
        <v>21</v>
      </c>
      <c r="L36" s="55" t="s">
        <v>148</v>
      </c>
      <c r="M36" s="57" t="s">
        <v>57</v>
      </c>
      <c r="N36" s="42" t="s">
        <v>117</v>
      </c>
      <c r="O36" s="60" t="s">
        <v>104</v>
      </c>
      <c r="P36" s="58" t="s">
        <v>106</v>
      </c>
    </row>
    <row r="37" spans="1:16" s="21" customFormat="1" ht="80" hidden="1" customHeight="1" x14ac:dyDescent="0.2">
      <c r="A37" s="73">
        <v>31</v>
      </c>
      <c r="B37" s="36" t="s">
        <v>13</v>
      </c>
      <c r="C37" s="46" t="s">
        <v>14</v>
      </c>
      <c r="D37" s="36" t="s">
        <v>46</v>
      </c>
      <c r="E37" s="42" t="s">
        <v>59</v>
      </c>
      <c r="F37" s="42" t="s">
        <v>56</v>
      </c>
      <c r="G37" s="42" t="s">
        <v>19</v>
      </c>
      <c r="H37" s="40" t="s">
        <v>29</v>
      </c>
      <c r="I37" s="54">
        <v>41560049</v>
      </c>
      <c r="J37" s="54">
        <v>35326041.649999999</v>
      </c>
      <c r="K37" s="48" t="s">
        <v>21</v>
      </c>
      <c r="L37" s="55" t="s">
        <v>148</v>
      </c>
      <c r="M37" s="57" t="s">
        <v>57</v>
      </c>
      <c r="N37" s="42" t="s">
        <v>117</v>
      </c>
      <c r="O37" s="60" t="s">
        <v>104</v>
      </c>
      <c r="P37" s="58" t="s">
        <v>106</v>
      </c>
    </row>
    <row r="38" spans="1:16" s="21" customFormat="1" ht="80" hidden="1" customHeight="1" x14ac:dyDescent="0.2">
      <c r="A38" s="73">
        <v>32</v>
      </c>
      <c r="B38" s="36" t="s">
        <v>13</v>
      </c>
      <c r="C38" s="46" t="s">
        <v>14</v>
      </c>
      <c r="D38" s="36" t="s">
        <v>46</v>
      </c>
      <c r="E38" s="42" t="s">
        <v>60</v>
      </c>
      <c r="F38" s="42" t="s">
        <v>56</v>
      </c>
      <c r="G38" s="42" t="s">
        <v>19</v>
      </c>
      <c r="H38" s="40" t="s">
        <v>32</v>
      </c>
      <c r="I38" s="54">
        <v>30000000</v>
      </c>
      <c r="J38" s="54">
        <v>25500000</v>
      </c>
      <c r="K38" s="48" t="s">
        <v>21</v>
      </c>
      <c r="L38" s="55" t="s">
        <v>148</v>
      </c>
      <c r="M38" s="57" t="s">
        <v>57</v>
      </c>
      <c r="N38" s="42" t="s">
        <v>117</v>
      </c>
      <c r="O38" s="60" t="s">
        <v>104</v>
      </c>
      <c r="P38" s="58" t="s">
        <v>106</v>
      </c>
    </row>
    <row r="39" spans="1:16" s="21" customFormat="1" ht="80" hidden="1" customHeight="1" x14ac:dyDescent="0.2">
      <c r="A39" s="36">
        <v>33</v>
      </c>
      <c r="B39" s="36" t="s">
        <v>13</v>
      </c>
      <c r="C39" s="46" t="s">
        <v>14</v>
      </c>
      <c r="D39" s="36" t="s">
        <v>46</v>
      </c>
      <c r="E39" s="42" t="s">
        <v>61</v>
      </c>
      <c r="F39" s="42" t="s">
        <v>56</v>
      </c>
      <c r="G39" s="42" t="s">
        <v>19</v>
      </c>
      <c r="H39" s="40" t="s">
        <v>34</v>
      </c>
      <c r="I39" s="54">
        <v>23105000</v>
      </c>
      <c r="J39" s="54">
        <v>19639250</v>
      </c>
      <c r="K39" s="48" t="s">
        <v>21</v>
      </c>
      <c r="L39" s="55" t="s">
        <v>148</v>
      </c>
      <c r="M39" s="57" t="s">
        <v>57</v>
      </c>
      <c r="N39" s="42" t="s">
        <v>117</v>
      </c>
      <c r="O39" s="60" t="s">
        <v>104</v>
      </c>
      <c r="P39" s="58" t="s">
        <v>106</v>
      </c>
    </row>
    <row r="40" spans="1:16" s="21" customFormat="1" ht="105.75" hidden="1" customHeight="1" x14ac:dyDescent="0.2">
      <c r="A40" s="36">
        <v>34</v>
      </c>
      <c r="B40" s="36" t="s">
        <v>13</v>
      </c>
      <c r="C40" s="46" t="s">
        <v>14</v>
      </c>
      <c r="D40" s="36" t="s">
        <v>46</v>
      </c>
      <c r="E40" s="42" t="s">
        <v>62</v>
      </c>
      <c r="F40" s="42" t="s">
        <v>56</v>
      </c>
      <c r="G40" s="42" t="s">
        <v>19</v>
      </c>
      <c r="H40" s="40" t="s">
        <v>37</v>
      </c>
      <c r="I40" s="54">
        <v>31300725</v>
      </c>
      <c r="J40" s="54">
        <v>26605616.25</v>
      </c>
      <c r="K40" s="48" t="s">
        <v>21</v>
      </c>
      <c r="L40" s="55" t="s">
        <v>148</v>
      </c>
      <c r="M40" s="57" t="s">
        <v>57</v>
      </c>
      <c r="N40" s="42" t="s">
        <v>117</v>
      </c>
      <c r="O40" s="60" t="s">
        <v>104</v>
      </c>
      <c r="P40" s="58" t="s">
        <v>106</v>
      </c>
    </row>
    <row r="41" spans="1:16" s="20" customFormat="1" ht="80" hidden="1" customHeight="1" x14ac:dyDescent="0.2">
      <c r="A41" s="73">
        <v>35</v>
      </c>
      <c r="B41" s="36" t="s">
        <v>13</v>
      </c>
      <c r="C41" s="46" t="s">
        <v>14</v>
      </c>
      <c r="D41" s="36" t="s">
        <v>18</v>
      </c>
      <c r="E41" s="36" t="s">
        <v>64</v>
      </c>
      <c r="F41" s="36" t="s">
        <v>65</v>
      </c>
      <c r="G41" s="42" t="s">
        <v>19</v>
      </c>
      <c r="H41" s="41" t="s">
        <v>20</v>
      </c>
      <c r="I41" s="47">
        <v>15564815</v>
      </c>
      <c r="J41" s="47">
        <v>13230092.75</v>
      </c>
      <c r="K41" s="48" t="s">
        <v>21</v>
      </c>
      <c r="L41" s="61" t="s">
        <v>146</v>
      </c>
      <c r="M41" s="59" t="s">
        <v>66</v>
      </c>
      <c r="N41" s="36" t="s">
        <v>117</v>
      </c>
      <c r="O41" s="60" t="s">
        <v>102</v>
      </c>
      <c r="P41" s="62" t="s">
        <v>105</v>
      </c>
    </row>
    <row r="42" spans="1:16" s="20" customFormat="1" ht="143.25" customHeight="1" x14ac:dyDescent="0.2">
      <c r="A42" s="74">
        <v>36</v>
      </c>
      <c r="B42" s="36" t="s">
        <v>13</v>
      </c>
      <c r="C42" s="46" t="s">
        <v>14</v>
      </c>
      <c r="D42" s="36" t="s">
        <v>18</v>
      </c>
      <c r="E42" s="36" t="s">
        <v>67</v>
      </c>
      <c r="F42" s="36" t="s">
        <v>65</v>
      </c>
      <c r="G42" s="42" t="s">
        <v>19</v>
      </c>
      <c r="H42" s="40" t="s">
        <v>26</v>
      </c>
      <c r="I42" s="54">
        <v>15053395</v>
      </c>
      <c r="J42" s="47">
        <v>12795385.75</v>
      </c>
      <c r="K42" s="48" t="s">
        <v>21</v>
      </c>
      <c r="L42" s="61" t="s">
        <v>146</v>
      </c>
      <c r="M42" s="59" t="s">
        <v>66</v>
      </c>
      <c r="N42" s="36" t="s">
        <v>117</v>
      </c>
      <c r="O42" s="60" t="s">
        <v>102</v>
      </c>
      <c r="P42" s="62" t="s">
        <v>105</v>
      </c>
    </row>
    <row r="43" spans="1:16" s="20" customFormat="1" ht="80" hidden="1" customHeight="1" x14ac:dyDescent="0.2">
      <c r="A43" s="73">
        <v>37</v>
      </c>
      <c r="B43" s="36" t="s">
        <v>13</v>
      </c>
      <c r="C43" s="46" t="s">
        <v>14</v>
      </c>
      <c r="D43" s="36" t="s">
        <v>18</v>
      </c>
      <c r="E43" s="36" t="s">
        <v>68</v>
      </c>
      <c r="F43" s="36" t="s">
        <v>65</v>
      </c>
      <c r="G43" s="42" t="s">
        <v>19</v>
      </c>
      <c r="H43" s="40" t="s">
        <v>29</v>
      </c>
      <c r="I43" s="47">
        <v>12761140</v>
      </c>
      <c r="J43" s="47">
        <v>10846969</v>
      </c>
      <c r="K43" s="48" t="s">
        <v>21</v>
      </c>
      <c r="L43" s="61" t="s">
        <v>146</v>
      </c>
      <c r="M43" s="59" t="s">
        <v>66</v>
      </c>
      <c r="N43" s="36" t="s">
        <v>117</v>
      </c>
      <c r="O43" s="60" t="s">
        <v>102</v>
      </c>
      <c r="P43" s="62" t="s">
        <v>105</v>
      </c>
    </row>
    <row r="44" spans="1:16" s="20" customFormat="1" ht="80" hidden="1" customHeight="1" x14ac:dyDescent="0.2">
      <c r="A44" s="73">
        <v>38</v>
      </c>
      <c r="B44" s="36" t="s">
        <v>13</v>
      </c>
      <c r="C44" s="46" t="s">
        <v>14</v>
      </c>
      <c r="D44" s="36" t="s">
        <v>18</v>
      </c>
      <c r="E44" s="36" t="s">
        <v>69</v>
      </c>
      <c r="F44" s="36" t="s">
        <v>65</v>
      </c>
      <c r="G44" s="42" t="s">
        <v>19</v>
      </c>
      <c r="H44" s="40" t="s">
        <v>32</v>
      </c>
      <c r="I44" s="47">
        <v>9277773</v>
      </c>
      <c r="J44" s="47">
        <v>7886107.0499999998</v>
      </c>
      <c r="K44" s="48" t="s">
        <v>21</v>
      </c>
      <c r="L44" s="61" t="s">
        <v>146</v>
      </c>
      <c r="M44" s="59" t="s">
        <v>66</v>
      </c>
      <c r="N44" s="36" t="s">
        <v>117</v>
      </c>
      <c r="O44" s="60" t="s">
        <v>102</v>
      </c>
      <c r="P44" s="62" t="s">
        <v>105</v>
      </c>
    </row>
    <row r="45" spans="1:16" s="20" customFormat="1" ht="80" hidden="1" customHeight="1" x14ac:dyDescent="0.2">
      <c r="A45" s="36">
        <v>39</v>
      </c>
      <c r="B45" s="36" t="s">
        <v>13</v>
      </c>
      <c r="C45" s="46" t="s">
        <v>14</v>
      </c>
      <c r="D45" s="36" t="s">
        <v>18</v>
      </c>
      <c r="E45" s="36" t="s">
        <v>70</v>
      </c>
      <c r="F45" s="36" t="s">
        <v>65</v>
      </c>
      <c r="G45" s="42" t="s">
        <v>19</v>
      </c>
      <c r="H45" s="40" t="s">
        <v>34</v>
      </c>
      <c r="I45" s="47">
        <v>9170100</v>
      </c>
      <c r="J45" s="47">
        <v>7794585</v>
      </c>
      <c r="K45" s="48" t="s">
        <v>21</v>
      </c>
      <c r="L45" s="61" t="s">
        <v>146</v>
      </c>
      <c r="M45" s="59" t="s">
        <v>66</v>
      </c>
      <c r="N45" s="36" t="s">
        <v>117</v>
      </c>
      <c r="O45" s="60" t="s">
        <v>102</v>
      </c>
      <c r="P45" s="62" t="s">
        <v>105</v>
      </c>
    </row>
    <row r="46" spans="1:16" s="20" customFormat="1" ht="80" hidden="1" customHeight="1" x14ac:dyDescent="0.2">
      <c r="A46" s="36">
        <v>40</v>
      </c>
      <c r="B46" s="36" t="s">
        <v>13</v>
      </c>
      <c r="C46" s="46" t="s">
        <v>14</v>
      </c>
      <c r="D46" s="36" t="s">
        <v>18</v>
      </c>
      <c r="E46" s="36" t="s">
        <v>71</v>
      </c>
      <c r="F46" s="36" t="s">
        <v>65</v>
      </c>
      <c r="G46" s="42" t="s">
        <v>19</v>
      </c>
      <c r="H46" s="40" t="s">
        <v>37</v>
      </c>
      <c r="I46" s="47">
        <v>8008438</v>
      </c>
      <c r="J46" s="47">
        <v>6807172.2999999998</v>
      </c>
      <c r="K46" s="48" t="s">
        <v>21</v>
      </c>
      <c r="L46" s="61" t="s">
        <v>146</v>
      </c>
      <c r="M46" s="59" t="s">
        <v>66</v>
      </c>
      <c r="N46" s="36" t="s">
        <v>117</v>
      </c>
      <c r="O46" s="60" t="s">
        <v>102</v>
      </c>
      <c r="P46" s="62" t="s">
        <v>105</v>
      </c>
    </row>
    <row r="47" spans="1:16" s="21" customFormat="1" ht="134.25" hidden="1" customHeight="1" x14ac:dyDescent="0.2">
      <c r="A47" s="73">
        <v>41</v>
      </c>
      <c r="B47" s="36" t="s">
        <v>13</v>
      </c>
      <c r="C47" s="46" t="s">
        <v>14</v>
      </c>
      <c r="D47" s="36" t="s">
        <v>18</v>
      </c>
      <c r="E47" s="36" t="s">
        <v>72</v>
      </c>
      <c r="F47" s="36" t="s">
        <v>73</v>
      </c>
      <c r="G47" s="42" t="s">
        <v>19</v>
      </c>
      <c r="H47" s="41" t="s">
        <v>20</v>
      </c>
      <c r="I47" s="47">
        <v>6670635</v>
      </c>
      <c r="J47" s="47">
        <v>5670039.75</v>
      </c>
      <c r="K47" s="48" t="s">
        <v>21</v>
      </c>
      <c r="L47" s="61" t="s">
        <v>74</v>
      </c>
      <c r="M47" s="59" t="s">
        <v>66</v>
      </c>
      <c r="N47" s="36" t="s">
        <v>117</v>
      </c>
      <c r="O47" s="60" t="s">
        <v>104</v>
      </c>
      <c r="P47" s="63" t="s">
        <v>105</v>
      </c>
    </row>
    <row r="48" spans="1:16" s="21" customFormat="1" ht="132" customHeight="1" x14ac:dyDescent="0.2">
      <c r="A48" s="36">
        <v>42</v>
      </c>
      <c r="B48" s="36" t="s">
        <v>13</v>
      </c>
      <c r="C48" s="46" t="s">
        <v>14</v>
      </c>
      <c r="D48" s="36" t="s">
        <v>18</v>
      </c>
      <c r="E48" s="36" t="s">
        <v>75</v>
      </c>
      <c r="F48" s="36" t="s">
        <v>73</v>
      </c>
      <c r="G48" s="42" t="s">
        <v>19</v>
      </c>
      <c r="H48" s="40" t="s">
        <v>26</v>
      </c>
      <c r="I48" s="54">
        <v>6451455</v>
      </c>
      <c r="J48" s="47">
        <v>5483736.75</v>
      </c>
      <c r="K48" s="48" t="s">
        <v>21</v>
      </c>
      <c r="L48" s="61" t="s">
        <v>74</v>
      </c>
      <c r="M48" s="59" t="s">
        <v>66</v>
      </c>
      <c r="N48" s="36" t="s">
        <v>117</v>
      </c>
      <c r="O48" s="60" t="s">
        <v>104</v>
      </c>
      <c r="P48" s="63" t="s">
        <v>105</v>
      </c>
    </row>
    <row r="49" spans="1:16" s="21" customFormat="1" ht="88" hidden="1" x14ac:dyDescent="0.2">
      <c r="A49" s="73">
        <v>43</v>
      </c>
      <c r="B49" s="36" t="s">
        <v>13</v>
      </c>
      <c r="C49" s="46" t="s">
        <v>14</v>
      </c>
      <c r="D49" s="36" t="s">
        <v>18</v>
      </c>
      <c r="E49" s="36" t="s">
        <v>76</v>
      </c>
      <c r="F49" s="36" t="s">
        <v>73</v>
      </c>
      <c r="G49" s="42" t="s">
        <v>19</v>
      </c>
      <c r="H49" s="40" t="s">
        <v>29</v>
      </c>
      <c r="I49" s="47">
        <v>5469060</v>
      </c>
      <c r="J49" s="47">
        <v>4648701</v>
      </c>
      <c r="K49" s="48" t="s">
        <v>21</v>
      </c>
      <c r="L49" s="61" t="s">
        <v>74</v>
      </c>
      <c r="M49" s="59" t="s">
        <v>66</v>
      </c>
      <c r="N49" s="36" t="s">
        <v>117</v>
      </c>
      <c r="O49" s="60" t="s">
        <v>104</v>
      </c>
      <c r="P49" s="63" t="s">
        <v>105</v>
      </c>
    </row>
    <row r="50" spans="1:16" s="21" customFormat="1" ht="143.25" hidden="1" customHeight="1" x14ac:dyDescent="0.2">
      <c r="A50" s="36">
        <v>44</v>
      </c>
      <c r="B50" s="36" t="s">
        <v>13</v>
      </c>
      <c r="C50" s="46" t="s">
        <v>14</v>
      </c>
      <c r="D50" s="36" t="s">
        <v>18</v>
      </c>
      <c r="E50" s="36" t="s">
        <v>77</v>
      </c>
      <c r="F50" s="36" t="s">
        <v>73</v>
      </c>
      <c r="G50" s="42" t="s">
        <v>19</v>
      </c>
      <c r="H50" s="40" t="s">
        <v>32</v>
      </c>
      <c r="I50" s="47">
        <v>3976188</v>
      </c>
      <c r="J50" s="47">
        <v>3379759.8</v>
      </c>
      <c r="K50" s="48" t="s">
        <v>21</v>
      </c>
      <c r="L50" s="61" t="s">
        <v>74</v>
      </c>
      <c r="M50" s="59" t="s">
        <v>66</v>
      </c>
      <c r="N50" s="36" t="s">
        <v>117</v>
      </c>
      <c r="O50" s="60" t="s">
        <v>104</v>
      </c>
      <c r="P50" s="63" t="s">
        <v>105</v>
      </c>
    </row>
    <row r="51" spans="1:16" s="21" customFormat="1" ht="154.5" hidden="1" customHeight="1" x14ac:dyDescent="0.2">
      <c r="A51" s="73">
        <v>45</v>
      </c>
      <c r="B51" s="36" t="s">
        <v>13</v>
      </c>
      <c r="C51" s="46" t="s">
        <v>14</v>
      </c>
      <c r="D51" s="36" t="s">
        <v>18</v>
      </c>
      <c r="E51" s="36" t="s">
        <v>78</v>
      </c>
      <c r="F51" s="36" t="s">
        <v>73</v>
      </c>
      <c r="G51" s="42" t="s">
        <v>19</v>
      </c>
      <c r="H51" s="40" t="s">
        <v>37</v>
      </c>
      <c r="I51" s="47">
        <v>3432188</v>
      </c>
      <c r="J51" s="47">
        <v>2917359.8</v>
      </c>
      <c r="K51" s="48" t="s">
        <v>21</v>
      </c>
      <c r="L51" s="61" t="s">
        <v>74</v>
      </c>
      <c r="M51" s="59" t="s">
        <v>66</v>
      </c>
      <c r="N51" s="36" t="s">
        <v>117</v>
      </c>
      <c r="O51" s="60" t="s">
        <v>104</v>
      </c>
      <c r="P51" s="63" t="s">
        <v>105</v>
      </c>
    </row>
    <row r="52" spans="1:16" s="20" customFormat="1" ht="154.5" hidden="1" customHeight="1" x14ac:dyDescent="0.2">
      <c r="A52" s="36">
        <v>46</v>
      </c>
      <c r="B52" s="36" t="s">
        <v>13</v>
      </c>
      <c r="C52" s="46" t="s">
        <v>14</v>
      </c>
      <c r="D52" s="36" t="s">
        <v>18</v>
      </c>
      <c r="E52" s="42" t="s">
        <v>94</v>
      </c>
      <c r="F52" s="42" t="s">
        <v>95</v>
      </c>
      <c r="G52" s="57" t="s">
        <v>19</v>
      </c>
      <c r="H52" s="57" t="s">
        <v>20</v>
      </c>
      <c r="I52" s="64">
        <v>16650900</v>
      </c>
      <c r="J52" s="65">
        <f t="shared" ref="J52:J57" si="0">I52*85%</f>
        <v>14153265</v>
      </c>
      <c r="K52" s="42" t="s">
        <v>21</v>
      </c>
      <c r="L52" s="57" t="s">
        <v>96</v>
      </c>
      <c r="M52" s="57" t="s">
        <v>25</v>
      </c>
      <c r="N52" s="42" t="s">
        <v>117</v>
      </c>
      <c r="O52" s="60" t="s">
        <v>102</v>
      </c>
      <c r="P52" s="58" t="s">
        <v>105</v>
      </c>
    </row>
    <row r="53" spans="1:16" s="20" customFormat="1" ht="164.25" customHeight="1" x14ac:dyDescent="0.2">
      <c r="A53" s="36">
        <v>47</v>
      </c>
      <c r="B53" s="36" t="s">
        <v>13</v>
      </c>
      <c r="C53" s="46" t="s">
        <v>14</v>
      </c>
      <c r="D53" s="36" t="s">
        <v>18</v>
      </c>
      <c r="E53" s="42" t="s">
        <v>97</v>
      </c>
      <c r="F53" s="42" t="s">
        <v>95</v>
      </c>
      <c r="G53" s="57" t="s">
        <v>19</v>
      </c>
      <c r="H53" s="57" t="s">
        <v>26</v>
      </c>
      <c r="I53" s="64">
        <v>16650900</v>
      </c>
      <c r="J53" s="65">
        <f t="shared" si="0"/>
        <v>14153265</v>
      </c>
      <c r="K53" s="42" t="s">
        <v>21</v>
      </c>
      <c r="L53" s="57" t="s">
        <v>96</v>
      </c>
      <c r="M53" s="57" t="s">
        <v>25</v>
      </c>
      <c r="N53" s="42" t="s">
        <v>117</v>
      </c>
      <c r="O53" s="66" t="s">
        <v>102</v>
      </c>
      <c r="P53" s="58" t="s">
        <v>105</v>
      </c>
    </row>
    <row r="54" spans="1:16" s="20" customFormat="1" ht="179.25" hidden="1" customHeight="1" x14ac:dyDescent="0.2">
      <c r="A54" s="36">
        <v>48</v>
      </c>
      <c r="B54" s="36" t="s">
        <v>13</v>
      </c>
      <c r="C54" s="46" t="s">
        <v>14</v>
      </c>
      <c r="D54" s="36" t="s">
        <v>18</v>
      </c>
      <c r="E54" s="42" t="s">
        <v>98</v>
      </c>
      <c r="F54" s="42" t="s">
        <v>95</v>
      </c>
      <c r="G54" s="57" t="s">
        <v>19</v>
      </c>
      <c r="H54" s="57" t="s">
        <v>29</v>
      </c>
      <c r="I54" s="64">
        <v>16650900</v>
      </c>
      <c r="J54" s="54">
        <f t="shared" si="0"/>
        <v>14153265</v>
      </c>
      <c r="K54" s="42" t="s">
        <v>21</v>
      </c>
      <c r="L54" s="57" t="s">
        <v>96</v>
      </c>
      <c r="M54" s="57" t="s">
        <v>25</v>
      </c>
      <c r="N54" s="42" t="s">
        <v>117</v>
      </c>
      <c r="O54" s="66" t="s">
        <v>102</v>
      </c>
      <c r="P54" s="58" t="s">
        <v>105</v>
      </c>
    </row>
    <row r="55" spans="1:16" s="20" customFormat="1" ht="180.75" hidden="1" customHeight="1" x14ac:dyDescent="0.2">
      <c r="A55" s="36">
        <v>49</v>
      </c>
      <c r="B55" s="36" t="s">
        <v>13</v>
      </c>
      <c r="C55" s="46" t="s">
        <v>14</v>
      </c>
      <c r="D55" s="36" t="s">
        <v>18</v>
      </c>
      <c r="E55" s="42" t="s">
        <v>99</v>
      </c>
      <c r="F55" s="42" t="s">
        <v>95</v>
      </c>
      <c r="G55" s="57" t="s">
        <v>19</v>
      </c>
      <c r="H55" s="57" t="s">
        <v>32</v>
      </c>
      <c r="I55" s="64">
        <v>9990540</v>
      </c>
      <c r="J55" s="54">
        <f t="shared" si="0"/>
        <v>8491959</v>
      </c>
      <c r="K55" s="42" t="s">
        <v>21</v>
      </c>
      <c r="L55" s="57" t="s">
        <v>96</v>
      </c>
      <c r="M55" s="57" t="s">
        <v>25</v>
      </c>
      <c r="N55" s="42" t="s">
        <v>117</v>
      </c>
      <c r="O55" s="66" t="s">
        <v>102</v>
      </c>
      <c r="P55" s="58" t="s">
        <v>105</v>
      </c>
    </row>
    <row r="56" spans="1:16" s="20" customFormat="1" ht="177" hidden="1" customHeight="1" x14ac:dyDescent="0.2">
      <c r="A56" s="36">
        <v>50</v>
      </c>
      <c r="B56" s="36" t="s">
        <v>13</v>
      </c>
      <c r="C56" s="46" t="s">
        <v>14</v>
      </c>
      <c r="D56" s="36" t="s">
        <v>18</v>
      </c>
      <c r="E56" s="42" t="s">
        <v>100</v>
      </c>
      <c r="F56" s="42" t="s">
        <v>95</v>
      </c>
      <c r="G56" s="57" t="s">
        <v>19</v>
      </c>
      <c r="H56" s="57" t="s">
        <v>34</v>
      </c>
      <c r="I56" s="64">
        <v>9990540</v>
      </c>
      <c r="J56" s="54">
        <f t="shared" si="0"/>
        <v>8491959</v>
      </c>
      <c r="K56" s="42" t="s">
        <v>21</v>
      </c>
      <c r="L56" s="57" t="s">
        <v>96</v>
      </c>
      <c r="M56" s="57" t="s">
        <v>25</v>
      </c>
      <c r="N56" s="42" t="s">
        <v>117</v>
      </c>
      <c r="O56" s="66" t="s">
        <v>102</v>
      </c>
      <c r="P56" s="58" t="s">
        <v>105</v>
      </c>
    </row>
    <row r="57" spans="1:16" s="20" customFormat="1" ht="168" hidden="1" customHeight="1" x14ac:dyDescent="0.2">
      <c r="A57" s="36">
        <v>51</v>
      </c>
      <c r="B57" s="36" t="s">
        <v>13</v>
      </c>
      <c r="C57" s="46" t="s">
        <v>14</v>
      </c>
      <c r="D57" s="36" t="s">
        <v>18</v>
      </c>
      <c r="E57" s="42" t="s">
        <v>101</v>
      </c>
      <c r="F57" s="42" t="s">
        <v>95</v>
      </c>
      <c r="G57" s="57" t="s">
        <v>19</v>
      </c>
      <c r="H57" s="40" t="s">
        <v>37</v>
      </c>
      <c r="I57" s="64">
        <v>9990540</v>
      </c>
      <c r="J57" s="54">
        <f t="shared" si="0"/>
        <v>8491959</v>
      </c>
      <c r="K57" s="42" t="s">
        <v>21</v>
      </c>
      <c r="L57" s="57" t="s">
        <v>96</v>
      </c>
      <c r="M57" s="57" t="s">
        <v>25</v>
      </c>
      <c r="N57" s="42" t="s">
        <v>117</v>
      </c>
      <c r="O57" s="66" t="s">
        <v>102</v>
      </c>
      <c r="P57" s="58" t="s">
        <v>105</v>
      </c>
    </row>
    <row r="58" spans="1:16" s="20" customFormat="1" ht="164.25" hidden="1" customHeight="1" x14ac:dyDescent="0.2">
      <c r="A58" s="36">
        <v>52</v>
      </c>
      <c r="B58" s="36" t="s">
        <v>13</v>
      </c>
      <c r="C58" s="46" t="s">
        <v>14</v>
      </c>
      <c r="D58" s="36" t="s">
        <v>46</v>
      </c>
      <c r="E58" s="42" t="s">
        <v>79</v>
      </c>
      <c r="F58" s="42" t="s">
        <v>80</v>
      </c>
      <c r="G58" s="42" t="s">
        <v>19</v>
      </c>
      <c r="H58" s="40" t="s">
        <v>20</v>
      </c>
      <c r="I58" s="54">
        <v>18505800</v>
      </c>
      <c r="J58" s="67">
        <v>15729930</v>
      </c>
      <c r="K58" s="48" t="s">
        <v>21</v>
      </c>
      <c r="L58" s="55" t="s">
        <v>141</v>
      </c>
      <c r="M58" s="57" t="s">
        <v>25</v>
      </c>
      <c r="N58" s="42" t="s">
        <v>117</v>
      </c>
      <c r="O58" s="66" t="s">
        <v>102</v>
      </c>
      <c r="P58" s="58" t="s">
        <v>105</v>
      </c>
    </row>
    <row r="59" spans="1:16" s="20" customFormat="1" ht="180.75" hidden="1" customHeight="1" x14ac:dyDescent="0.2">
      <c r="A59" s="36">
        <v>53</v>
      </c>
      <c r="B59" s="36" t="s">
        <v>13</v>
      </c>
      <c r="C59" s="46" t="s">
        <v>14</v>
      </c>
      <c r="D59" s="36" t="s">
        <v>46</v>
      </c>
      <c r="E59" s="42" t="s">
        <v>82</v>
      </c>
      <c r="F59" s="42" t="s">
        <v>80</v>
      </c>
      <c r="G59" s="42" t="s">
        <v>19</v>
      </c>
      <c r="H59" s="40" t="s">
        <v>29</v>
      </c>
      <c r="I59" s="54">
        <v>17135000</v>
      </c>
      <c r="J59" s="54">
        <v>14564750</v>
      </c>
      <c r="K59" s="48" t="s">
        <v>21</v>
      </c>
      <c r="L59" s="55" t="s">
        <v>141</v>
      </c>
      <c r="M59" s="57" t="s">
        <v>25</v>
      </c>
      <c r="N59" s="42" t="s">
        <v>117</v>
      </c>
      <c r="O59" s="66" t="s">
        <v>102</v>
      </c>
      <c r="P59" s="58" t="s">
        <v>105</v>
      </c>
    </row>
    <row r="60" spans="1:16" s="20" customFormat="1" ht="179.25" customHeight="1" x14ac:dyDescent="0.2">
      <c r="A60" s="36">
        <v>54</v>
      </c>
      <c r="B60" s="36" t="s">
        <v>13</v>
      </c>
      <c r="C60" s="46" t="s">
        <v>14</v>
      </c>
      <c r="D60" s="36" t="s">
        <v>46</v>
      </c>
      <c r="E60" s="42" t="s">
        <v>81</v>
      </c>
      <c r="F60" s="42" t="s">
        <v>80</v>
      </c>
      <c r="G60" s="42" t="s">
        <v>19</v>
      </c>
      <c r="H60" s="40" t="s">
        <v>26</v>
      </c>
      <c r="I60" s="47">
        <v>17135000</v>
      </c>
      <c r="J60" s="47">
        <v>14564750</v>
      </c>
      <c r="K60" s="48" t="s">
        <v>21</v>
      </c>
      <c r="L60" s="55" t="s">
        <v>141</v>
      </c>
      <c r="M60" s="57" t="s">
        <v>25</v>
      </c>
      <c r="N60" s="42" t="s">
        <v>117</v>
      </c>
      <c r="O60" s="66" t="s">
        <v>102</v>
      </c>
      <c r="P60" s="58" t="s">
        <v>105</v>
      </c>
    </row>
    <row r="61" spans="1:16" s="20" customFormat="1" ht="177" hidden="1" customHeight="1" x14ac:dyDescent="0.2">
      <c r="A61" s="36">
        <v>55</v>
      </c>
      <c r="B61" s="36" t="s">
        <v>13</v>
      </c>
      <c r="C61" s="46" t="s">
        <v>14</v>
      </c>
      <c r="D61" s="36" t="s">
        <v>46</v>
      </c>
      <c r="E61" s="42" t="s">
        <v>83</v>
      </c>
      <c r="F61" s="42" t="s">
        <v>80</v>
      </c>
      <c r="G61" s="42" t="s">
        <v>19</v>
      </c>
      <c r="H61" s="40" t="s">
        <v>32</v>
      </c>
      <c r="I61" s="54">
        <v>10281000</v>
      </c>
      <c r="J61" s="54">
        <v>8738850</v>
      </c>
      <c r="K61" s="48" t="s">
        <v>21</v>
      </c>
      <c r="L61" s="55" t="s">
        <v>141</v>
      </c>
      <c r="M61" s="57" t="s">
        <v>25</v>
      </c>
      <c r="N61" s="42" t="s">
        <v>117</v>
      </c>
      <c r="O61" s="66" t="s">
        <v>102</v>
      </c>
      <c r="P61" s="58" t="s">
        <v>105</v>
      </c>
    </row>
    <row r="62" spans="1:16" s="20" customFormat="1" ht="168" hidden="1" customHeight="1" x14ac:dyDescent="0.2">
      <c r="A62" s="36">
        <v>56</v>
      </c>
      <c r="B62" s="36" t="s">
        <v>13</v>
      </c>
      <c r="C62" s="46" t="s">
        <v>14</v>
      </c>
      <c r="D62" s="36" t="s">
        <v>46</v>
      </c>
      <c r="E62" s="42" t="s">
        <v>84</v>
      </c>
      <c r="F62" s="42" t="s">
        <v>80</v>
      </c>
      <c r="G62" s="42" t="s">
        <v>19</v>
      </c>
      <c r="H62" s="40" t="s">
        <v>34</v>
      </c>
      <c r="I62" s="54">
        <v>10281000</v>
      </c>
      <c r="J62" s="54">
        <v>8738850</v>
      </c>
      <c r="K62" s="48" t="s">
        <v>21</v>
      </c>
      <c r="L62" s="55" t="s">
        <v>141</v>
      </c>
      <c r="M62" s="57" t="s">
        <v>25</v>
      </c>
      <c r="N62" s="42" t="s">
        <v>117</v>
      </c>
      <c r="O62" s="66" t="s">
        <v>102</v>
      </c>
      <c r="P62" s="58" t="s">
        <v>105</v>
      </c>
    </row>
    <row r="63" spans="1:16" s="20" customFormat="1" ht="177.75" hidden="1" customHeight="1" x14ac:dyDescent="0.2">
      <c r="A63" s="36">
        <v>57</v>
      </c>
      <c r="B63" s="36" t="s">
        <v>13</v>
      </c>
      <c r="C63" s="46" t="s">
        <v>14</v>
      </c>
      <c r="D63" s="36" t="s">
        <v>46</v>
      </c>
      <c r="E63" s="42" t="s">
        <v>85</v>
      </c>
      <c r="F63" s="42" t="s">
        <v>80</v>
      </c>
      <c r="G63" s="42" t="s">
        <v>19</v>
      </c>
      <c r="H63" s="40" t="s">
        <v>37</v>
      </c>
      <c r="I63" s="54">
        <v>9595600</v>
      </c>
      <c r="J63" s="54">
        <v>8156260</v>
      </c>
      <c r="K63" s="48" t="s">
        <v>21</v>
      </c>
      <c r="L63" s="55" t="s">
        <v>141</v>
      </c>
      <c r="M63" s="57" t="s">
        <v>25</v>
      </c>
      <c r="N63" s="42" t="s">
        <v>117</v>
      </c>
      <c r="O63" s="66" t="s">
        <v>102</v>
      </c>
      <c r="P63" s="58" t="s">
        <v>105</v>
      </c>
    </row>
    <row r="64" spans="1:16" s="19" customFormat="1" ht="118.5" hidden="1" customHeight="1" x14ac:dyDescent="0.2">
      <c r="A64" s="30">
        <v>58</v>
      </c>
      <c r="B64" s="36" t="s">
        <v>13</v>
      </c>
      <c r="C64" s="46" t="s">
        <v>14</v>
      </c>
      <c r="D64" s="36" t="s">
        <v>86</v>
      </c>
      <c r="E64" s="42" t="s">
        <v>87</v>
      </c>
      <c r="F64" s="42" t="s">
        <v>88</v>
      </c>
      <c r="G64" s="42" t="s">
        <v>19</v>
      </c>
      <c r="H64" s="40"/>
      <c r="I64" s="54">
        <f>J64</f>
        <v>188731176</v>
      </c>
      <c r="J64" s="54">
        <v>188731176</v>
      </c>
      <c r="K64" s="48" t="s">
        <v>21</v>
      </c>
      <c r="L64" s="68" t="s">
        <v>91</v>
      </c>
      <c r="M64" s="55" t="s">
        <v>22</v>
      </c>
      <c r="N64" s="36" t="s">
        <v>135</v>
      </c>
      <c r="O64" s="60" t="s">
        <v>104</v>
      </c>
      <c r="P64" s="58" t="s">
        <v>105</v>
      </c>
    </row>
    <row r="65" spans="1:16" s="19" customFormat="1" ht="154.5" hidden="1" customHeight="1" x14ac:dyDescent="0.2">
      <c r="A65" s="35">
        <v>59</v>
      </c>
      <c r="B65" s="36" t="s">
        <v>13</v>
      </c>
      <c r="C65" s="46" t="s">
        <v>14</v>
      </c>
      <c r="D65" s="36" t="s">
        <v>86</v>
      </c>
      <c r="E65" s="42" t="s">
        <v>89</v>
      </c>
      <c r="F65" s="42" t="s">
        <v>88</v>
      </c>
      <c r="G65" s="42" t="s">
        <v>19</v>
      </c>
      <c r="H65" s="40"/>
      <c r="I65" s="54">
        <v>124595879</v>
      </c>
      <c r="J65" s="54">
        <v>77596820</v>
      </c>
      <c r="K65" s="48" t="s">
        <v>21</v>
      </c>
      <c r="L65" s="68" t="s">
        <v>90</v>
      </c>
      <c r="M65" s="55" t="s">
        <v>25</v>
      </c>
      <c r="N65" s="36" t="s">
        <v>136</v>
      </c>
      <c r="O65" s="60" t="s">
        <v>108</v>
      </c>
      <c r="P65" s="58" t="s">
        <v>105</v>
      </c>
    </row>
    <row r="66" spans="1:16" s="19" customFormat="1" ht="139.5" hidden="1" customHeight="1" x14ac:dyDescent="0.2">
      <c r="A66" s="35" t="s">
        <v>149</v>
      </c>
      <c r="B66" s="36" t="s">
        <v>13</v>
      </c>
      <c r="C66" s="46" t="s">
        <v>14</v>
      </c>
      <c r="D66" s="36" t="s">
        <v>17</v>
      </c>
      <c r="E66" s="42" t="s">
        <v>147</v>
      </c>
      <c r="F66" s="42" t="s">
        <v>140</v>
      </c>
      <c r="G66" s="42" t="s">
        <v>19</v>
      </c>
      <c r="H66" s="40" t="s">
        <v>37</v>
      </c>
      <c r="I66" s="54">
        <v>11474322</v>
      </c>
      <c r="J66" s="54">
        <f>I66*0.85</f>
        <v>9753173.6999999993</v>
      </c>
      <c r="K66" s="48" t="s">
        <v>21</v>
      </c>
      <c r="L66" s="68" t="s">
        <v>90</v>
      </c>
      <c r="M66" s="55" t="s">
        <v>25</v>
      </c>
      <c r="N66" s="36" t="s">
        <v>136</v>
      </c>
      <c r="O66" s="60" t="s">
        <v>108</v>
      </c>
      <c r="P66" s="60" t="s">
        <v>105</v>
      </c>
    </row>
    <row r="67" spans="1:16" s="9" customFormat="1" ht="80" hidden="1" customHeight="1" thickBot="1" x14ac:dyDescent="0.25">
      <c r="A67" s="73"/>
      <c r="B67" s="69" t="s">
        <v>13</v>
      </c>
      <c r="C67" s="69" t="s">
        <v>93</v>
      </c>
      <c r="D67" s="70"/>
      <c r="E67" s="79"/>
      <c r="F67" s="80"/>
      <c r="G67" s="80"/>
      <c r="H67" s="81"/>
      <c r="I67" s="71">
        <f>SUM(I7:I66)</f>
        <v>1367729581.8800001</v>
      </c>
      <c r="J67" s="71">
        <f>SUM(J7:J66)</f>
        <v>1162561366.648</v>
      </c>
      <c r="K67" s="72" t="s">
        <v>21</v>
      </c>
      <c r="L67" s="82"/>
      <c r="M67" s="83"/>
      <c r="N67" s="83"/>
      <c r="O67" s="83"/>
      <c r="P67" s="84"/>
    </row>
    <row r="68" spans="1:16" s="9" customFormat="1" ht="62.25" hidden="1" customHeight="1" thickBot="1" x14ac:dyDescent="0.25">
      <c r="A68" s="76" t="s">
        <v>110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/>
    </row>
    <row r="69" spans="1:16" ht="50" hidden="1" customHeight="1" x14ac:dyDescent="0.2">
      <c r="A69" s="29"/>
      <c r="H69" s="4"/>
      <c r="I69" s="4"/>
      <c r="J69" s="15"/>
      <c r="K69" s="11"/>
      <c r="M69" s="6"/>
      <c r="N69" s="6"/>
      <c r="O69" s="6"/>
      <c r="P69" s="6"/>
    </row>
    <row r="70" spans="1:16" ht="50" customHeight="1" x14ac:dyDescent="0.2">
      <c r="A70" s="24"/>
      <c r="B70" s="6"/>
      <c r="C70" s="6"/>
      <c r="D70" s="6"/>
      <c r="E70" s="6"/>
      <c r="F70" s="25"/>
      <c r="G70" s="25"/>
      <c r="H70" s="25"/>
      <c r="I70" s="26"/>
      <c r="J70" s="26"/>
      <c r="K70" s="25"/>
      <c r="L70" s="6"/>
      <c r="M70" s="6"/>
      <c r="N70" s="6"/>
      <c r="O70" s="27"/>
      <c r="P70" s="28"/>
    </row>
    <row r="71" spans="1:16" ht="50" customHeight="1" x14ac:dyDescent="0.2">
      <c r="A71" s="24"/>
      <c r="B71" s="6"/>
      <c r="C71" s="6"/>
      <c r="D71" s="6"/>
      <c r="E71" s="6"/>
      <c r="F71" s="25"/>
      <c r="G71" s="25"/>
      <c r="H71" s="25"/>
      <c r="I71" s="26"/>
      <c r="J71" s="26"/>
      <c r="K71" s="25"/>
      <c r="L71" s="6"/>
      <c r="M71" s="6"/>
      <c r="N71" s="6"/>
      <c r="O71" s="27"/>
      <c r="P71" s="28"/>
    </row>
  </sheetData>
  <autoFilter ref="A6:P69" xr:uid="{F18FF2DB-5411-482A-9460-4D90D6EB3992}">
    <filterColumn colId="7">
      <filters>
        <filter val="RO423 ITI Valea Jiului"/>
        <filter val="RO423-Hunedoara, _x000a_incl. alocare distinctă pentru ITI Valea Jiului, conform ghidului solicitantului"/>
      </filters>
    </filterColumn>
  </autoFilter>
  <mergeCells count="4">
    <mergeCell ref="A3:P3"/>
    <mergeCell ref="A68:P68"/>
    <mergeCell ref="E67:H67"/>
    <mergeCell ref="L67:P67"/>
  </mergeCells>
  <phoneticPr fontId="16" type="noConversion"/>
  <pageMargins left="0.70866141732283472" right="0.70866141732283472" top="0.74803149606299213" bottom="0.74803149606299213" header="0.31496062992125984" footer="0.31496062992125984"/>
  <pageSetup paperSize="8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Apeluri PTJ SEPTEMBRIE 2025</vt:lpstr>
      <vt:lpstr>'Apeluri PTJ SEPTEMBRIE 2025'!Print_Area</vt:lpstr>
      <vt:lpstr>'Apeluri PTJ SEPTEMBRIE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Burila</dc:creator>
  <cp:lastModifiedBy>Claudia-Alina Merai</cp:lastModifiedBy>
  <cp:lastPrinted>2025-08-05T15:29:46Z</cp:lastPrinted>
  <dcterms:created xsi:type="dcterms:W3CDTF">2022-11-16T11:13:12Z</dcterms:created>
  <dcterms:modified xsi:type="dcterms:W3CDTF">2025-09-12T06:25:51Z</dcterms:modified>
</cp:coreProperties>
</file>