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D:\de postat\"/>
    </mc:Choice>
  </mc:AlternateContent>
  <xr:revisionPtr revIDLastSave="0" documentId="13_ncr:1_{3A08CFB0-26B9-43E9-9013-0F7D62AFD0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eluri PTJ MARTIE 2025" sheetId="20" r:id="rId1"/>
  </sheets>
  <definedNames>
    <definedName name="_xlnm._FilterDatabase" localSheetId="0" hidden="1">'Apeluri PTJ MARTIE 2025'!$A$6:$T$55</definedName>
    <definedName name="_xlnm.Print_Area" localSheetId="0">'Apeluri PTJ MARTIE 2025'!$A$1:$O$56</definedName>
    <definedName name="_xlnm.Print_Titles" localSheetId="0">'Apeluri PTJ MARTIE 2025'!$6:$6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7" i="20" l="1"/>
  <c r="J56" i="20"/>
  <c r="I54" i="20"/>
  <c r="I56" i="20" s="1"/>
  <c r="A50" i="20"/>
  <c r="A51" i="20" s="1"/>
  <c r="A52" i="20" s="1"/>
  <c r="A53" i="20" s="1"/>
  <c r="A46" i="20"/>
  <c r="A47" i="20" s="1"/>
  <c r="A40" i="20"/>
  <c r="A41" i="20" s="1"/>
  <c r="A42" i="20" s="1"/>
  <c r="A33" i="20"/>
  <c r="A34" i="20" s="1"/>
  <c r="A35" i="20" s="1"/>
  <c r="A36" i="20" s="1"/>
  <c r="A29" i="20"/>
  <c r="A30" i="20" s="1"/>
  <c r="A23" i="20"/>
  <c r="A24" i="20" s="1"/>
  <c r="A10" i="20"/>
  <c r="A8" i="20"/>
  <c r="I57" i="20" l="1"/>
</calcChain>
</file>

<file path=xl/sharedStrings.xml><?xml version="1.0" encoding="utf-8"?>
<sst xmlns="http://schemas.openxmlformats.org/spreadsheetml/2006/main" count="605" uniqueCount="121">
  <si>
    <t>Nr. crt.</t>
  </si>
  <si>
    <t>Domeniu</t>
  </si>
  <si>
    <t>Denumire apel de finanțare</t>
  </si>
  <si>
    <t>Obiectivele apelului de finanțare</t>
  </si>
  <si>
    <t>Program</t>
  </si>
  <si>
    <t>Obiectivul de politică sau obiectivul specific vizat</t>
  </si>
  <si>
    <t>Tip apel
(competitiv/necompetitiv/
primul venit-primul servit)</t>
  </si>
  <si>
    <t xml:space="preserve">Zona geografică vizată </t>
  </si>
  <si>
    <t xml:space="preserve">Tipul de solicitanți eligibili / Beneficiari eligibili </t>
  </si>
  <si>
    <t>Buget total apel (euro)</t>
  </si>
  <si>
    <t>Din care buget UE apel (euro)</t>
  </si>
  <si>
    <t>Sursă de finanțare (tip fond)</t>
  </si>
  <si>
    <t xml:space="preserve">Autoritate de Management </t>
  </si>
  <si>
    <t>Programul Tranziție Justă</t>
  </si>
  <si>
    <t>MIPE - AM PTJ</t>
  </si>
  <si>
    <t xml:space="preserve">Dată ESTIMATĂ deschidere apel
(zz/ll/an)  </t>
  </si>
  <si>
    <t>Dată ESTIMATĂ închidere apel</t>
  </si>
  <si>
    <t>IMM și antreprenoriat</t>
  </si>
  <si>
    <t>Mai 2025</t>
  </si>
  <si>
    <t>Septembrie 2025</t>
  </si>
  <si>
    <t>Iunie 2025</t>
  </si>
  <si>
    <t>Capital uman pentru piața muncii</t>
  </si>
  <si>
    <t>P1 (Gorj) - Investiții pentru dezvoltarea microîntreprinderilor (1.B)</t>
  </si>
  <si>
    <t>Sprijin de până la 300.000 EUR pentru creșterea durabilă și crearea de locuri de muncă în Județul Gorj</t>
  </si>
  <si>
    <t>OS FTJ</t>
  </si>
  <si>
    <t>RO412-Gorj</t>
  </si>
  <si>
    <t>FTJ</t>
  </si>
  <si>
    <t>microîntreprindere</t>
  </si>
  <si>
    <t>Apel competitiv, cu depunere la termen</t>
  </si>
  <si>
    <t>P1 (Gorj) -  Sprijin pentru infrastructura de afaceri  (1.D)</t>
  </si>
  <si>
    <t>Investiții pentru dezvoltarea infrastructurii de afaceri pentru IMM-uri care sprijină creșterea durabilă și crearea de locuri de muncă în Județul Gorj</t>
  </si>
  <si>
    <t>IMM/parteneriat cu instituții de învățământ sperior, UAT-uri (județ, municipii, orașe, comune)</t>
  </si>
  <si>
    <t>Apel necompetitiv, cu termen limită de depunere</t>
  </si>
  <si>
    <t>RO423-Hunedoara, 
incl. alocare distinctă pentru ITI Valea Jiului, conform ghidului solicitantului</t>
  </si>
  <si>
    <t>P2 (Hunedoara) -  Sprijin pentru infrastructura de afaceri  (1.D)</t>
  </si>
  <si>
    <t>Investiții pentru dezvoltarea infrastructurii de afaceri pentru IMM-uri care sprijină creșterea durabilă și crearea de locuri de muncă în Județul Hunedoara</t>
  </si>
  <si>
    <t xml:space="preserve">RO411-Dolj </t>
  </si>
  <si>
    <t>P3 (Dolj)  -  Sprijin pentru infrastructura de afaceri  (1.D)</t>
  </si>
  <si>
    <t>Investiții pentru dezvoltarea infrastructurii de afaceri pentru IMM-uri care sprijină creșterea durabilă și crearea de locuri de muncă în Județul Dolj</t>
  </si>
  <si>
    <t>RO224-Galați</t>
  </si>
  <si>
    <t>P4 (Galati) -  Sprijin pentru infrastructura de afaceri  (1.D)</t>
  </si>
  <si>
    <t>Investiții pentru dezvoltarea infrastructurii de afaceri pentru IMM-uri care sprijină creșterea durabilă și crearea de locuri de muncă în Județul Galati</t>
  </si>
  <si>
    <t>RO316-Prahova</t>
  </si>
  <si>
    <t>P5 (Prahova) -  Sprijin pentru infrastructura de afaceri  (1.D)</t>
  </si>
  <si>
    <t>Investiții pentru dezvoltarea infrastructurii de afaceri pentru IMM-uri care sprijină creșterea durabilă și crearea de locuri de muncă în Județul Prahova</t>
  </si>
  <si>
    <t>RO125-Mureș</t>
  </si>
  <si>
    <t>P6 (Mures) -  Sprijin pentru infrastructura de afaceri  (1.D)</t>
  </si>
  <si>
    <t>Investiții pentru dezvoltarea infrastructurii de afaceri pentru IMM-uri care sprijină creșterea durabilă și crearea de locuri de muncă în Județul Mures</t>
  </si>
  <si>
    <t>trim 3/2025</t>
  </si>
  <si>
    <t>P1 (Gorj) - Sprijin pentru intreprinderi sociale (1.C)</t>
  </si>
  <si>
    <t>Sprijin intrerpinderi sociale pentru creșterea durabilă și crearea de locuri de muncă în Județul Gorj</t>
  </si>
  <si>
    <t>P2 (Hunedoara) - Sprijin pentru intreprinderi sociale (1.C)</t>
  </si>
  <si>
    <t>Sprijin intrerpinderi sociale pentru creșterea durabilă și crearea de locuri de muncă în Județul Hunedoara</t>
  </si>
  <si>
    <t>P3 (Dolj) - Sprijin pentru intreprinderi sociale (1.C)</t>
  </si>
  <si>
    <t>Sprijin intrerpinderi sociale pentru creșterea durabilă și crearea de locuri de muncă în Județul Dolj</t>
  </si>
  <si>
    <t>P4 (Galati) - Sprijin pentru intreprinderi sociale (1.C)</t>
  </si>
  <si>
    <t>Sprijin intrerpinderi sociale pentru creșterea durabilă și crearea de locuri de muncă în Județul Galați</t>
  </si>
  <si>
    <t>P5 (Prahova) - Sprijin pentru intreprinderi sociale (1.C)</t>
  </si>
  <si>
    <t>Sprijin intrerpinderi sociale pentru creșterea durabilă și crearea de locuri de muncă în Județul Prahova</t>
  </si>
  <si>
    <t>P6 (Mures) - Sprijin pentru intreprinderi sociale (1.C)</t>
  </si>
  <si>
    <t>Sprijin intrerpinderi sociale pentru creșterea durabilă și crearea de locuri de muncă în Județul Mureș</t>
  </si>
  <si>
    <t>microîntreprindere/parteneriat cu instituții de învățământ sperior, UAT-uri (județ, municipii, orașe, comune)</t>
  </si>
  <si>
    <t>Energie din surse regenerabile</t>
  </si>
  <si>
    <t>P1 (Gorj) - Capacitati de productie, transport si stocare de energie RES - cladiri publice (3.B)</t>
  </si>
  <si>
    <t xml:space="preserve">Sprijin pentru dezvoltarea de capacități de mici dimensiuni de producție, transport si stocare de energie RES pentru consum propriu a clădirilor publice în care funcționează școli, spitale, servicii sociale </t>
  </si>
  <si>
    <t>UAT-uri (județ, municipii, orașe, comune)</t>
  </si>
  <si>
    <t>P2 (Hunedoara) - Capacitati de productie, transport si stocare de energie RES - cladiri publice (3.B)</t>
  </si>
  <si>
    <t>P3 (Dolj) - Capacitati de productie, transport si stocare de energie RES - cladiri publice (3.B)</t>
  </si>
  <si>
    <t>P4 (Galati)  - Capacitati de productie, transport si stocare de energie RES - cladiri publice (3.B)</t>
  </si>
  <si>
    <t>P5 (Prahova)- Capacitati de productie, transport si stocare de energie RES - cladiri publice (3.B)</t>
  </si>
  <si>
    <t>P6 (Mures)- Capacitati de productie, transport si stocare de energie RES - cladiri publice (3.B)</t>
  </si>
  <si>
    <t>Aprilie 2025</t>
  </si>
  <si>
    <t>P1 (Gorj) - Energie regenerabilă pentru gospodării (3.A)</t>
  </si>
  <si>
    <t>Sprijin pentru instalarea panourilor fotovoltaice/fototermice la nivel de gospodărie</t>
  </si>
  <si>
    <t>UAT-uri (județ, municipii, orașe, comune)/Persoane fizice - gospodării individuale</t>
  </si>
  <si>
    <t>Apel necompetitiv, cu depunere continuă</t>
  </si>
  <si>
    <t>P2 (Hunedoara) - Energie regenerabilă pentru gospodării (3.A)</t>
  </si>
  <si>
    <t>P3 (Dolj) - Energie regenerabilă pentru gospodării (3.A)</t>
  </si>
  <si>
    <t>P4 (Galati)  - Energie regenerabilă pentru gospodării (3.A)</t>
  </si>
  <si>
    <t>P5 (Prahova)- Energie regenerabilă pentru gospodării (3.A)</t>
  </si>
  <si>
    <t>P6 (Mures)- Energie regenerabilă pentru gospodării (3.A)</t>
  </si>
  <si>
    <t>trim 4 /2025</t>
  </si>
  <si>
    <t>P1 (Gorj) - Formare profesională - alți furnizori acreditați (2.B)</t>
  </si>
  <si>
    <t xml:space="preserve">Sprijin pentru modernizarea și consolidarea instituțiilor și serviciilor pieței forței de muncă </t>
  </si>
  <si>
    <t>IMM, ONG, alte instituții publice/private</t>
  </si>
  <si>
    <t>Apel competitiv, cu termen limită de depunere</t>
  </si>
  <si>
    <t>P2 (Hunedoara)- Formare profesională - alți furnizori acreditați (2.B)</t>
  </si>
  <si>
    <t>P3 (Dolj) - Formare profesională - alți furnizori acreditați (2.B)</t>
  </si>
  <si>
    <t>P4 (Galati)  - Formare profesională - alți furnizori acreditați (2.B)</t>
  </si>
  <si>
    <t>P5 (Prahova) - Formare profesională - alți furnizori acreditați (2.B)</t>
  </si>
  <si>
    <t>P6 (Mures) - Formare profesională - alți furnizori acreditați (2.B)</t>
  </si>
  <si>
    <t>P1 (Gorj) - Menținerea forței de muncă înalt calificate  (2.C)</t>
  </si>
  <si>
    <t>Măsuri de stimulare a angajatorilor pentru a reține forța de muncă înalt calificată pentru dezvoltarea domeniilor prioritare conform planurilor teritoriale de tranziție justă.</t>
  </si>
  <si>
    <t>întreprinderi/parteneriat cu furnizori de formare acreditați</t>
  </si>
  <si>
    <t>P2 (Hunedoara)- Menținerea forței de muncă înalt calificate  (2.C)</t>
  </si>
  <si>
    <t>P3 (Dolj) - Menținerea forței de muncă înalt calificate  (2.C)</t>
  </si>
  <si>
    <t>P4 (Galati)  - Menținerea forței de muncă înalt calificate  (2.C)</t>
  </si>
  <si>
    <t>P6 (Mures) - Menținerea forței de muncă înalt calificate  (2.C)</t>
  </si>
  <si>
    <t xml:space="preserve">P1 (Gorj) - Transport public (3.C) </t>
  </si>
  <si>
    <t>Dezvoltarea transportului verde prin achiziția de vehicule nepoluante și de stații de încărcare necesare pentru servicii de transport public care să faciliteze accesul la formare profesională și oportunități de angajare</t>
  </si>
  <si>
    <t xml:space="preserve">P2 (Hunedoara) - Transport public (3.C) </t>
  </si>
  <si>
    <t xml:space="preserve">P3 (Dolj) - Transport public (3.C) </t>
  </si>
  <si>
    <t xml:space="preserve">P4 (Galati) - Transport public (3.C) </t>
  </si>
  <si>
    <t xml:space="preserve">P5 (Prahova) - Transport public (3.C) </t>
  </si>
  <si>
    <t xml:space="preserve">P6 (Mures) - Transport public (3.C) </t>
  </si>
  <si>
    <t>STEP</t>
  </si>
  <si>
    <t>Dezvoltarea întreprinderilor și antreprenoriatului care contribuie la obiectivele platformei STEP (cu accent pe IMM-uri)</t>
  </si>
  <si>
    <t xml:space="preserve">Sprijinirea investițiilor care contribuie la obiectivele platformei STEP </t>
  </si>
  <si>
    <t>Investiții pentru reducerea substanțială a emisiilor ETS care contribuie la obiectivele platformei STEP (accent pe întreprinderile mari preidentificate în PTJ)</t>
  </si>
  <si>
    <t>Intreprinderi mari (predefinite)</t>
  </si>
  <si>
    <t>IMM/întreprinderi de tip spin-off și spin-out, start-up-uri, parteneriate institutii publice si/sau private</t>
  </si>
  <si>
    <t>trim 4/2025</t>
  </si>
  <si>
    <t>AM PTJ</t>
  </si>
  <si>
    <t>P6 (Mureș) - Investiții pentru dezvoltarea microîntreprinderilor (1.B)</t>
  </si>
  <si>
    <t>P5 (Prahova) - Investiții pentru dezvoltarea microîntreprinderilor (1.B)</t>
  </si>
  <si>
    <t>P4 (Galați) - Investiții pentru dezvoltarea microîntreprinderilor (1.B)</t>
  </si>
  <si>
    <t>P3 (Dolj) - Investiții pentru dezvoltarea microîntreprinderilor (1.B)</t>
  </si>
  <si>
    <t>P2 (Hunedoara) - Investiții pentru dezvoltarea microîntreprinderilor (1.B)</t>
  </si>
  <si>
    <r>
      <t xml:space="preserve">Calendarul estimativ consolidat al lansărilor de apeluri de proiecte pentru anul 2025 - Trimestrul I
- PROGRAMELE FINANȚATE ÎN CADRUL POLITICII DE COEZIUNE 2021-2027 - </t>
    </r>
    <r>
      <rPr>
        <b/>
        <sz val="24"/>
        <color theme="8" tint="-0.499984740745262"/>
        <rFont val="Trebuchet MS"/>
        <family val="2"/>
      </rPr>
      <t>VERS. MARTIE 2025</t>
    </r>
  </si>
  <si>
    <t>Iulie 2025</t>
  </si>
  <si>
    <t>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</si>
</sst>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l_e_i_-;\-* #,##0.00\ _l_e_i_-;_-* &quot;-&quot;??\ _l_e_i_-;_-@_-"/>
    <numFmt numFmtId="166" formatCode="dd\.mm\.yyyy;@"/>
    <numFmt numFmtId="167" formatCode="[$-418]mmmm\-yy;@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6"/>
      <name val="Trebuchet MS"/>
      <family val="2"/>
    </font>
    <font>
      <sz val="18"/>
      <name val="Trebuchet MS"/>
      <family val="2"/>
    </font>
    <font>
      <sz val="18"/>
      <color theme="1"/>
      <name val="Trebuchet MS"/>
      <family val="2"/>
    </font>
    <font>
      <b/>
      <sz val="18"/>
      <name val="Trebuchet MS"/>
      <family val="2"/>
    </font>
    <font>
      <sz val="20"/>
      <color theme="7" tint="0.59999389629810485"/>
      <name val="Trebuchet MS"/>
      <family val="2"/>
    </font>
    <font>
      <b/>
      <sz val="20"/>
      <name val="Trebuchet MS"/>
      <family val="2"/>
    </font>
    <font>
      <b/>
      <sz val="24"/>
      <color rgb="FF000099"/>
      <name val="Trebuchet MS"/>
      <family val="2"/>
    </font>
    <font>
      <sz val="11"/>
      <color rgb="FF000000"/>
      <name val="Calibri"/>
      <family val="2"/>
      <charset val="238"/>
    </font>
    <font>
      <b/>
      <sz val="16"/>
      <name val="Trebuchet MS"/>
      <family val="2"/>
    </font>
    <font>
      <sz val="14"/>
      <name val="Trebuchet MS"/>
      <family val="2"/>
    </font>
    <font>
      <b/>
      <sz val="14"/>
      <name val="Trebuchet MS"/>
      <family val="2"/>
    </font>
    <font>
      <sz val="16"/>
      <color theme="8" tint="-0.499984740745262"/>
      <name val="Trebuchet MS"/>
      <family val="2"/>
    </font>
    <font>
      <b/>
      <sz val="16"/>
      <color theme="8" tint="-0.499984740745262"/>
      <name val="Trebuchet MS"/>
      <family val="2"/>
    </font>
    <font>
      <b/>
      <sz val="24"/>
      <color theme="8" tint="-0.499984740745262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9">
    <xf numFmtId="0" fontId="0" fillId="0" borderId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top" wrapText="1"/>
    </xf>
    <xf numFmtId="166" fontId="7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4" fontId="5" fillId="4" borderId="0" xfId="0" applyNumberFormat="1" applyFont="1" applyFill="1" applyAlignment="1">
      <alignment horizontal="center" vertical="center" wrapText="1"/>
    </xf>
    <xf numFmtId="166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5" borderId="0" xfId="0" applyNumberFormat="1" applyFont="1" applyFill="1" applyAlignment="1" applyProtection="1">
      <alignment horizontal="center" vertical="center" wrapText="1"/>
      <protection locked="0"/>
    </xf>
    <xf numFmtId="0" fontId="14" fillId="5" borderId="6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167" fontId="14" fillId="5" borderId="1" xfId="5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/>
    </xf>
    <xf numFmtId="165" fontId="5" fillId="0" borderId="1" xfId="7" applyFont="1" applyFill="1" applyBorder="1" applyAlignment="1">
      <alignment horizontal="center" vertical="center"/>
    </xf>
    <xf numFmtId="165" fontId="5" fillId="0" borderId="6" xfId="7" applyFont="1" applyFill="1" applyBorder="1" applyAlignment="1">
      <alignment horizontal="center" vertical="center" wrapText="1"/>
    </xf>
    <xf numFmtId="165" fontId="5" fillId="0" borderId="6" xfId="7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165" fontId="5" fillId="0" borderId="1" xfId="7" applyFont="1" applyFill="1" applyBorder="1" applyAlignment="1">
      <alignment horizontal="left" vertical="center" wrapText="1"/>
    </xf>
    <xf numFmtId="165" fontId="5" fillId="0" borderId="6" xfId="7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165" fontId="13" fillId="2" borderId="1" xfId="7" applyFont="1" applyFill="1" applyBorder="1" applyAlignment="1">
      <alignment horizontal="center" vertical="center"/>
    </xf>
    <xf numFmtId="165" fontId="13" fillId="2" borderId="1" xfId="7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5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17" fillId="0" borderId="6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5" applyNumberFormat="1" applyFont="1" applyBorder="1" applyAlignment="1">
      <alignment horizontal="center" vertical="center" wrapText="1"/>
    </xf>
    <xf numFmtId="49" fontId="16" fillId="0" borderId="1" xfId="5" applyNumberFormat="1" applyFont="1" applyBorder="1" applyAlignment="1">
      <alignment horizontal="center" vertical="center" wrapText="1"/>
    </xf>
    <xf numFmtId="166" fontId="17" fillId="0" borderId="6" xfId="0" applyNumberFormat="1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>
      <alignment horizontal="center" vertical="center" wrapText="1"/>
    </xf>
    <xf numFmtId="166" fontId="17" fillId="0" borderId="1" xfId="0" applyNumberFormat="1" applyFont="1" applyBorder="1" applyAlignment="1" applyProtection="1">
      <alignment horizontal="center" vertical="center" wrapText="1"/>
      <protection locked="0"/>
    </xf>
    <xf numFmtId="167" fontId="17" fillId="0" borderId="1" xfId="5" applyNumberFormat="1" applyFont="1" applyBorder="1" applyAlignment="1">
      <alignment horizontal="center" vertical="center" wrapText="1"/>
    </xf>
    <xf numFmtId="3" fontId="10" fillId="6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6" fontId="10" fillId="3" borderId="3" xfId="0" applyNumberFormat="1" applyFont="1" applyFill="1" applyBorder="1" applyAlignment="1">
      <alignment horizontal="center" vertical="center" wrapText="1"/>
    </xf>
    <xf numFmtId="166" fontId="10" fillId="3" borderId="6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</cellXfs>
  <cellStyles count="19">
    <cellStyle name="Comma" xfId="7" builtinId="3"/>
    <cellStyle name="Comma 2" xfId="2" xr:uid="{00000000-0005-0000-0000-000001000000}"/>
    <cellStyle name="Comma 3" xfId="4" xr:uid="{00000000-0005-0000-0000-000002000000}"/>
    <cellStyle name="Comma 3 2" xfId="10" xr:uid="{00000000-0005-0000-0000-000003000000}"/>
    <cellStyle name="Currency 10 3 2 5" xfId="16" xr:uid="{00000000-0005-0000-0000-000004000000}"/>
    <cellStyle name="Normal" xfId="0" builtinId="0"/>
    <cellStyle name="Normal 2" xfId="1" xr:uid="{00000000-0005-0000-0000-000006000000}"/>
    <cellStyle name="Normal 2 2" xfId="11" xr:uid="{00000000-0005-0000-0000-000007000000}"/>
    <cellStyle name="Normal 2 2 2" xfId="6" xr:uid="{00000000-0005-0000-0000-000008000000}"/>
    <cellStyle name="Normal 2 3 3 2" xfId="8" xr:uid="{00000000-0005-0000-0000-000009000000}"/>
    <cellStyle name="Normal 2 3 3 2 2" xfId="12" xr:uid="{00000000-0005-0000-0000-00000A000000}"/>
    <cellStyle name="Normal 2 3 5 2 3 2 2" xfId="5" xr:uid="{00000000-0005-0000-0000-00000B000000}"/>
    <cellStyle name="Normal 26 2" xfId="3" xr:uid="{00000000-0005-0000-0000-00000C000000}"/>
    <cellStyle name="Normal 26 2 2" xfId="9" xr:uid="{00000000-0005-0000-0000-00000D000000}"/>
    <cellStyle name="Normal 26 2 2 2" xfId="13" xr:uid="{00000000-0005-0000-0000-00000E000000}"/>
    <cellStyle name="Normal 26 2 3" xfId="14" xr:uid="{00000000-0005-0000-0000-00000F000000}"/>
    <cellStyle name="Normal 3" xfId="15" xr:uid="{00000000-0005-0000-0000-000010000000}"/>
    <cellStyle name="Normal 3 2" xfId="18" xr:uid="{D78A3B36-081F-4A65-A00D-B1C67C17334B}"/>
    <cellStyle name="Normal 3 3" xfId="17" xr:uid="{B079C67C-6048-4F45-98D8-FE7B87B75232}"/>
  </cellStyles>
  <dxfs count="0"/>
  <tableStyles count="0" defaultTableStyle="TableStyleMedium2" defaultPivotStyle="PivotStyleLight16"/>
  <colors>
    <mruColors>
      <color rgb="FFC0A6C1"/>
      <color rgb="FF006600"/>
      <color rgb="FF66FF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1626981</xdr:colOff>
      <xdr:row>1</xdr:row>
      <xdr:rowOff>666997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628796-CFC6-494C-A9FC-3AC15734CB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960" y="0"/>
          <a:ext cx="12287361" cy="14366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F2DB-5411-482A-9460-4D90D6EB3992}">
  <sheetPr>
    <pageSetUpPr fitToPage="1"/>
  </sheetPr>
  <dimension ref="A1:T57"/>
  <sheetViews>
    <sheetView tabSelected="1" view="pageBreakPreview" zoomScale="40" zoomScaleNormal="40" zoomScaleSheetLayoutView="4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4" sqref="I4"/>
    </sheetView>
  </sheetViews>
  <sheetFormatPr defaultColWidth="9.140625" defaultRowHeight="50.1" customHeight="1" x14ac:dyDescent="0.25"/>
  <cols>
    <col min="1" max="1" width="15.42578125" style="5" customWidth="1"/>
    <col min="2" max="3" width="35.42578125" style="4" customWidth="1"/>
    <col min="4" max="4" width="26" style="4" customWidth="1"/>
    <col min="5" max="5" width="43" style="4" customWidth="1"/>
    <col min="6" max="6" width="51" style="2" customWidth="1"/>
    <col min="7" max="7" width="26.5703125" style="2" customWidth="1"/>
    <col min="8" max="8" width="30.5703125" style="2" customWidth="1"/>
    <col min="9" max="9" width="34.42578125" style="42" customWidth="1"/>
    <col min="10" max="10" width="35.85546875" style="42" bestFit="1" customWidth="1"/>
    <col min="11" max="11" width="16" style="2" customWidth="1"/>
    <col min="12" max="12" width="73.42578125" style="4" customWidth="1"/>
    <col min="13" max="13" width="28" style="4" customWidth="1"/>
    <col min="14" max="14" width="36.85546875" style="22" customWidth="1"/>
    <col min="15" max="15" width="35.28515625" style="23" customWidth="1"/>
    <col min="16" max="16" width="9.140625" style="4" customWidth="1"/>
    <col min="17" max="17" width="23.5703125" style="8" customWidth="1"/>
    <col min="18" max="18" width="23.28515625" style="8" customWidth="1"/>
    <col min="19" max="19" width="22.28515625" style="8" bestFit="1" customWidth="1"/>
    <col min="20" max="20" width="21.28515625" style="4" bestFit="1" customWidth="1"/>
    <col min="21" max="16384" width="9.140625" style="4"/>
  </cols>
  <sheetData>
    <row r="1" spans="1:19" s="2" customFormat="1" ht="60.75" customHeight="1" x14ac:dyDescent="0.25">
      <c r="A1" s="1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9"/>
      <c r="O1" s="18"/>
      <c r="Q1" s="6"/>
      <c r="R1" s="6"/>
      <c r="S1" s="6"/>
    </row>
    <row r="2" spans="1:19" s="2" customFormat="1" ht="60.75" customHeight="1" x14ac:dyDescent="0.25">
      <c r="A2" s="1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9"/>
      <c r="O2" s="18"/>
      <c r="Q2" s="6"/>
      <c r="R2" s="6"/>
      <c r="S2" s="6"/>
    </row>
    <row r="3" spans="1:19" s="2" customFormat="1" ht="60.75" customHeight="1" x14ac:dyDescent="0.25">
      <c r="A3" s="67" t="s">
        <v>118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Q3" s="6"/>
      <c r="R3" s="6"/>
      <c r="S3" s="6"/>
    </row>
    <row r="4" spans="1:19" s="2" customFormat="1" ht="50.1" customHeight="1" thickBot="1" x14ac:dyDescent="0.3">
      <c r="A4" s="16"/>
      <c r="B4" s="16"/>
      <c r="C4" s="16"/>
      <c r="D4" s="16"/>
      <c r="E4" s="16"/>
      <c r="F4" s="16"/>
      <c r="G4" s="16"/>
      <c r="H4" s="16"/>
      <c r="I4" s="41"/>
      <c r="J4" s="41"/>
      <c r="K4" s="16"/>
      <c r="L4" s="16"/>
      <c r="M4" s="16"/>
      <c r="N4" s="20"/>
      <c r="O4" s="21"/>
    </row>
    <row r="5" spans="1:19" s="2" customFormat="1" ht="69.75" customHeight="1" x14ac:dyDescent="0.25">
      <c r="A5" s="68" t="s">
        <v>0</v>
      </c>
      <c r="B5" s="70" t="s">
        <v>4</v>
      </c>
      <c r="C5" s="70" t="s">
        <v>12</v>
      </c>
      <c r="D5" s="70" t="s">
        <v>1</v>
      </c>
      <c r="E5" s="70" t="s">
        <v>2</v>
      </c>
      <c r="F5" s="70" t="s">
        <v>3</v>
      </c>
      <c r="G5" s="70" t="s">
        <v>5</v>
      </c>
      <c r="H5" s="70" t="s">
        <v>7</v>
      </c>
      <c r="I5" s="74" t="s">
        <v>9</v>
      </c>
      <c r="J5" s="74" t="s">
        <v>10</v>
      </c>
      <c r="K5" s="70" t="s">
        <v>11</v>
      </c>
      <c r="L5" s="70" t="s">
        <v>8</v>
      </c>
      <c r="M5" s="70" t="s">
        <v>6</v>
      </c>
      <c r="N5" s="72" t="s">
        <v>15</v>
      </c>
      <c r="O5" s="72" t="s">
        <v>16</v>
      </c>
      <c r="Q5" s="6"/>
      <c r="R5" s="6"/>
      <c r="S5" s="6"/>
    </row>
    <row r="6" spans="1:19" s="3" customFormat="1" ht="94.5" customHeight="1" x14ac:dyDescent="0.25">
      <c r="A6" s="69"/>
      <c r="B6" s="71"/>
      <c r="C6" s="71"/>
      <c r="D6" s="71"/>
      <c r="E6" s="71"/>
      <c r="F6" s="71"/>
      <c r="G6" s="71"/>
      <c r="H6" s="71"/>
      <c r="I6" s="75"/>
      <c r="J6" s="75"/>
      <c r="K6" s="71"/>
      <c r="L6" s="71"/>
      <c r="M6" s="71"/>
      <c r="N6" s="73"/>
      <c r="O6" s="73"/>
      <c r="Q6" s="7"/>
      <c r="R6" s="7"/>
      <c r="S6" s="7"/>
    </row>
    <row r="7" spans="1:19" s="14" customFormat="1" ht="119.25" customHeight="1" x14ac:dyDescent="0.25">
      <c r="A7" s="11">
        <v>1</v>
      </c>
      <c r="B7" s="32" t="s">
        <v>13</v>
      </c>
      <c r="C7" s="33" t="s">
        <v>14</v>
      </c>
      <c r="D7" s="32" t="s">
        <v>17</v>
      </c>
      <c r="E7" s="34" t="s">
        <v>22</v>
      </c>
      <c r="F7" s="34" t="s">
        <v>23</v>
      </c>
      <c r="G7" s="12" t="s">
        <v>24</v>
      </c>
      <c r="H7" s="35" t="s">
        <v>25</v>
      </c>
      <c r="I7" s="36">
        <v>49306292.941176474</v>
      </c>
      <c r="J7" s="36">
        <v>41910349</v>
      </c>
      <c r="K7" s="37" t="s">
        <v>26</v>
      </c>
      <c r="L7" s="38" t="s">
        <v>27</v>
      </c>
      <c r="M7" s="32" t="s">
        <v>28</v>
      </c>
      <c r="N7" s="57" t="s">
        <v>71</v>
      </c>
      <c r="O7" s="62" t="s">
        <v>48</v>
      </c>
    </row>
    <row r="8" spans="1:19" s="14" customFormat="1" ht="130.5" customHeight="1" x14ac:dyDescent="0.25">
      <c r="A8" s="11">
        <f>A7+1</f>
        <v>2</v>
      </c>
      <c r="B8" s="32" t="s">
        <v>13</v>
      </c>
      <c r="C8" s="33" t="s">
        <v>14</v>
      </c>
      <c r="D8" s="32" t="s">
        <v>17</v>
      </c>
      <c r="E8" s="32" t="s">
        <v>29</v>
      </c>
      <c r="F8" s="34" t="s">
        <v>30</v>
      </c>
      <c r="G8" s="12" t="s">
        <v>24</v>
      </c>
      <c r="H8" s="35" t="s">
        <v>25</v>
      </c>
      <c r="I8" s="36">
        <v>21000000</v>
      </c>
      <c r="J8" s="36">
        <v>17850000</v>
      </c>
      <c r="K8" s="37" t="s">
        <v>26</v>
      </c>
      <c r="L8" s="38" t="s">
        <v>31</v>
      </c>
      <c r="M8" s="32" t="s">
        <v>28</v>
      </c>
      <c r="N8" s="57" t="s">
        <v>20</v>
      </c>
      <c r="O8" s="62" t="s">
        <v>48</v>
      </c>
    </row>
    <row r="9" spans="1:19" s="14" customFormat="1" ht="105.75" customHeight="1" x14ac:dyDescent="0.25">
      <c r="A9" s="11">
        <v>3</v>
      </c>
      <c r="B9" s="32" t="s">
        <v>13</v>
      </c>
      <c r="C9" s="33" t="s">
        <v>14</v>
      </c>
      <c r="D9" s="32" t="s">
        <v>17</v>
      </c>
      <c r="E9" s="34" t="s">
        <v>117</v>
      </c>
      <c r="F9" s="34" t="s">
        <v>23</v>
      </c>
      <c r="G9" s="12" t="s">
        <v>24</v>
      </c>
      <c r="H9" s="35" t="s">
        <v>33</v>
      </c>
      <c r="I9" s="36">
        <v>48252123</v>
      </c>
      <c r="J9" s="36">
        <v>41014304.549999997</v>
      </c>
      <c r="K9" s="37" t="s">
        <v>26</v>
      </c>
      <c r="L9" s="38" t="s">
        <v>27</v>
      </c>
      <c r="M9" s="32" t="s">
        <v>28</v>
      </c>
      <c r="N9" s="57" t="s">
        <v>71</v>
      </c>
      <c r="O9" s="62" t="s">
        <v>48</v>
      </c>
    </row>
    <row r="10" spans="1:19" s="14" customFormat="1" ht="130.5" customHeight="1" x14ac:dyDescent="0.25">
      <c r="A10" s="11">
        <f>A9+1</f>
        <v>4</v>
      </c>
      <c r="B10" s="32" t="s">
        <v>13</v>
      </c>
      <c r="C10" s="33" t="s">
        <v>14</v>
      </c>
      <c r="D10" s="32" t="s">
        <v>17</v>
      </c>
      <c r="E10" s="32" t="s">
        <v>34</v>
      </c>
      <c r="F10" s="34" t="s">
        <v>35</v>
      </c>
      <c r="G10" s="12" t="s">
        <v>24</v>
      </c>
      <c r="H10" s="35" t="s">
        <v>33</v>
      </c>
      <c r="I10" s="36">
        <v>21000000</v>
      </c>
      <c r="J10" s="36">
        <v>17850000</v>
      </c>
      <c r="K10" s="37" t="s">
        <v>26</v>
      </c>
      <c r="L10" s="38" t="s">
        <v>31</v>
      </c>
      <c r="M10" s="32" t="s">
        <v>28</v>
      </c>
      <c r="N10" s="57" t="s">
        <v>20</v>
      </c>
      <c r="O10" s="62" t="s">
        <v>48</v>
      </c>
    </row>
    <row r="11" spans="1:19" s="14" customFormat="1" ht="108" customHeight="1" x14ac:dyDescent="0.25">
      <c r="A11" s="11">
        <v>5</v>
      </c>
      <c r="B11" s="32" t="s">
        <v>13</v>
      </c>
      <c r="C11" s="33" t="s">
        <v>14</v>
      </c>
      <c r="D11" s="32" t="s">
        <v>17</v>
      </c>
      <c r="E11" s="34" t="s">
        <v>116</v>
      </c>
      <c r="F11" s="34" t="s">
        <v>23</v>
      </c>
      <c r="G11" s="12" t="s">
        <v>24</v>
      </c>
      <c r="H11" s="35" t="s">
        <v>36</v>
      </c>
      <c r="I11" s="36">
        <v>36446154</v>
      </c>
      <c r="J11" s="36">
        <v>30979230.899999999</v>
      </c>
      <c r="K11" s="37" t="s">
        <v>26</v>
      </c>
      <c r="L11" s="38" t="s">
        <v>27</v>
      </c>
      <c r="M11" s="32" t="s">
        <v>28</v>
      </c>
      <c r="N11" s="57" t="s">
        <v>71</v>
      </c>
      <c r="O11" s="62" t="s">
        <v>48</v>
      </c>
    </row>
    <row r="12" spans="1:19" s="14" customFormat="1" ht="117" customHeight="1" x14ac:dyDescent="0.25">
      <c r="A12" s="11">
        <v>6</v>
      </c>
      <c r="B12" s="32" t="s">
        <v>13</v>
      </c>
      <c r="C12" s="33" t="s">
        <v>14</v>
      </c>
      <c r="D12" s="32" t="s">
        <v>17</v>
      </c>
      <c r="E12" s="32" t="s">
        <v>37</v>
      </c>
      <c r="F12" s="34" t="s">
        <v>38</v>
      </c>
      <c r="G12" s="12" t="s">
        <v>24</v>
      </c>
      <c r="H12" s="35" t="s">
        <v>36</v>
      </c>
      <c r="I12" s="36">
        <v>21000000</v>
      </c>
      <c r="J12" s="36">
        <v>17850000</v>
      </c>
      <c r="K12" s="37" t="s">
        <v>26</v>
      </c>
      <c r="L12" s="38" t="s">
        <v>31</v>
      </c>
      <c r="M12" s="32" t="s">
        <v>28</v>
      </c>
      <c r="N12" s="57" t="s">
        <v>20</v>
      </c>
      <c r="O12" s="62" t="s">
        <v>48</v>
      </c>
    </row>
    <row r="13" spans="1:19" s="14" customFormat="1" ht="123" customHeight="1" x14ac:dyDescent="0.25">
      <c r="A13" s="11">
        <v>7</v>
      </c>
      <c r="B13" s="32" t="s">
        <v>13</v>
      </c>
      <c r="C13" s="33" t="s">
        <v>14</v>
      </c>
      <c r="D13" s="32" t="s">
        <v>17</v>
      </c>
      <c r="E13" s="34" t="s">
        <v>115</v>
      </c>
      <c r="F13" s="34" t="s">
        <v>23</v>
      </c>
      <c r="G13" s="12" t="s">
        <v>24</v>
      </c>
      <c r="H13" s="35" t="s">
        <v>39</v>
      </c>
      <c r="I13" s="36">
        <v>22569050.117647063</v>
      </c>
      <c r="J13" s="36">
        <v>19183692.600000001</v>
      </c>
      <c r="K13" s="37" t="s">
        <v>26</v>
      </c>
      <c r="L13" s="38" t="s">
        <v>27</v>
      </c>
      <c r="M13" s="32" t="s">
        <v>28</v>
      </c>
      <c r="N13" s="57" t="s">
        <v>71</v>
      </c>
      <c r="O13" s="62" t="s">
        <v>48</v>
      </c>
    </row>
    <row r="14" spans="1:19" s="14" customFormat="1" ht="130.5" customHeight="1" x14ac:dyDescent="0.25">
      <c r="A14" s="11">
        <v>8</v>
      </c>
      <c r="B14" s="32" t="s">
        <v>13</v>
      </c>
      <c r="C14" s="33" t="s">
        <v>14</v>
      </c>
      <c r="D14" s="32" t="s">
        <v>17</v>
      </c>
      <c r="E14" s="32" t="s">
        <v>40</v>
      </c>
      <c r="F14" s="34" t="s">
        <v>41</v>
      </c>
      <c r="G14" s="32" t="s">
        <v>24</v>
      </c>
      <c r="H14" s="35" t="s">
        <v>39</v>
      </c>
      <c r="I14" s="36">
        <v>10500000</v>
      </c>
      <c r="J14" s="36">
        <v>8925000</v>
      </c>
      <c r="K14" s="39" t="s">
        <v>26</v>
      </c>
      <c r="L14" s="38" t="s">
        <v>31</v>
      </c>
      <c r="M14" s="32" t="s">
        <v>28</v>
      </c>
      <c r="N14" s="57" t="s">
        <v>20</v>
      </c>
      <c r="O14" s="62" t="s">
        <v>48</v>
      </c>
    </row>
    <row r="15" spans="1:19" s="14" customFormat="1" ht="111.75" customHeight="1" x14ac:dyDescent="0.25">
      <c r="A15" s="11">
        <v>9</v>
      </c>
      <c r="B15" s="32" t="s">
        <v>13</v>
      </c>
      <c r="C15" s="33" t="s">
        <v>14</v>
      </c>
      <c r="D15" s="32" t="s">
        <v>17</v>
      </c>
      <c r="E15" s="34" t="s">
        <v>114</v>
      </c>
      <c r="F15" s="34" t="s">
        <v>23</v>
      </c>
      <c r="G15" s="12" t="s">
        <v>24</v>
      </c>
      <c r="H15" s="35" t="s">
        <v>42</v>
      </c>
      <c r="I15" s="36">
        <v>27873431</v>
      </c>
      <c r="J15" s="36">
        <v>23692416.349999998</v>
      </c>
      <c r="K15" s="37" t="s">
        <v>26</v>
      </c>
      <c r="L15" s="38" t="s">
        <v>27</v>
      </c>
      <c r="M15" s="32" t="s">
        <v>28</v>
      </c>
      <c r="N15" s="57" t="s">
        <v>71</v>
      </c>
      <c r="O15" s="62" t="s">
        <v>48</v>
      </c>
    </row>
    <row r="16" spans="1:19" s="14" customFormat="1" ht="143.25" customHeight="1" x14ac:dyDescent="0.25">
      <c r="A16" s="11">
        <v>10</v>
      </c>
      <c r="B16" s="32" t="s">
        <v>13</v>
      </c>
      <c r="C16" s="33" t="s">
        <v>14</v>
      </c>
      <c r="D16" s="32" t="s">
        <v>17</v>
      </c>
      <c r="E16" s="32" t="s">
        <v>43</v>
      </c>
      <c r="F16" s="32" t="s">
        <v>44</v>
      </c>
      <c r="G16" s="12" t="s">
        <v>24</v>
      </c>
      <c r="H16" s="35" t="s">
        <v>42</v>
      </c>
      <c r="I16" s="36">
        <v>10500000</v>
      </c>
      <c r="J16" s="36">
        <v>8925000</v>
      </c>
      <c r="K16" s="37" t="s">
        <v>26</v>
      </c>
      <c r="L16" s="38" t="s">
        <v>31</v>
      </c>
      <c r="M16" s="32" t="s">
        <v>28</v>
      </c>
      <c r="N16" s="57" t="s">
        <v>20</v>
      </c>
      <c r="O16" s="62" t="s">
        <v>48</v>
      </c>
    </row>
    <row r="17" spans="1:20" s="25" customFormat="1" ht="113.25" customHeight="1" x14ac:dyDescent="0.25">
      <c r="A17" s="11">
        <v>11</v>
      </c>
      <c r="B17" s="32" t="s">
        <v>13</v>
      </c>
      <c r="C17" s="33" t="s">
        <v>14</v>
      </c>
      <c r="D17" s="32" t="s">
        <v>17</v>
      </c>
      <c r="E17" s="34" t="s">
        <v>113</v>
      </c>
      <c r="F17" s="34" t="s">
        <v>23</v>
      </c>
      <c r="G17" s="12" t="s">
        <v>24</v>
      </c>
      <c r="H17" s="35" t="s">
        <v>45</v>
      </c>
      <c r="I17" s="36">
        <v>22374329.882352944</v>
      </c>
      <c r="J17" s="36">
        <v>19018180.400000002</v>
      </c>
      <c r="K17" s="37" t="s">
        <v>26</v>
      </c>
      <c r="L17" s="38" t="s">
        <v>27</v>
      </c>
      <c r="M17" s="32" t="s">
        <v>28</v>
      </c>
      <c r="N17" s="57" t="s">
        <v>71</v>
      </c>
      <c r="O17" s="62" t="s">
        <v>48</v>
      </c>
    </row>
    <row r="18" spans="1:20" s="14" customFormat="1" ht="126.75" customHeight="1" x14ac:dyDescent="0.25">
      <c r="A18" s="11">
        <v>12</v>
      </c>
      <c r="B18" s="32" t="s">
        <v>13</v>
      </c>
      <c r="C18" s="33" t="s">
        <v>14</v>
      </c>
      <c r="D18" s="32" t="s">
        <v>17</v>
      </c>
      <c r="E18" s="32" t="s">
        <v>46</v>
      </c>
      <c r="F18" s="34" t="s">
        <v>47</v>
      </c>
      <c r="G18" s="12" t="s">
        <v>24</v>
      </c>
      <c r="H18" s="35" t="s">
        <v>45</v>
      </c>
      <c r="I18" s="36">
        <v>14000000</v>
      </c>
      <c r="J18" s="36">
        <v>11900000</v>
      </c>
      <c r="K18" s="37" t="s">
        <v>26</v>
      </c>
      <c r="L18" s="38" t="s">
        <v>31</v>
      </c>
      <c r="M18" s="32" t="s">
        <v>28</v>
      </c>
      <c r="N18" s="57" t="s">
        <v>20</v>
      </c>
      <c r="O18" s="62" t="s">
        <v>48</v>
      </c>
    </row>
    <row r="19" spans="1:20" s="14" customFormat="1" ht="80.099999999999994" customHeight="1" x14ac:dyDescent="0.25">
      <c r="A19" s="11">
        <v>13</v>
      </c>
      <c r="B19" s="12" t="s">
        <v>13</v>
      </c>
      <c r="C19" s="15" t="s">
        <v>14</v>
      </c>
      <c r="D19" s="12" t="s">
        <v>17</v>
      </c>
      <c r="E19" s="13" t="s">
        <v>49</v>
      </c>
      <c r="F19" s="13" t="s">
        <v>50</v>
      </c>
      <c r="G19" s="12" t="s">
        <v>24</v>
      </c>
      <c r="H19" s="17" t="s">
        <v>25</v>
      </c>
      <c r="I19" s="43">
        <v>12326573.235294119</v>
      </c>
      <c r="J19" s="36">
        <v>10477587.25</v>
      </c>
      <c r="K19" s="37" t="s">
        <v>26</v>
      </c>
      <c r="L19" s="44" t="s">
        <v>61</v>
      </c>
      <c r="M19" s="44" t="s">
        <v>28</v>
      </c>
      <c r="N19" s="57" t="s">
        <v>18</v>
      </c>
      <c r="O19" s="62" t="s">
        <v>48</v>
      </c>
      <c r="P19" s="27"/>
    </row>
    <row r="20" spans="1:20" s="16" customFormat="1" ht="80.099999999999994" customHeight="1" x14ac:dyDescent="0.25">
      <c r="A20" s="11">
        <v>14</v>
      </c>
      <c r="B20" s="12" t="s">
        <v>13</v>
      </c>
      <c r="C20" s="15" t="s">
        <v>14</v>
      </c>
      <c r="D20" s="12" t="s">
        <v>17</v>
      </c>
      <c r="E20" s="13" t="s">
        <v>51</v>
      </c>
      <c r="F20" s="13" t="s">
        <v>52</v>
      </c>
      <c r="G20" s="12" t="s">
        <v>24</v>
      </c>
      <c r="H20" s="17" t="s">
        <v>33</v>
      </c>
      <c r="I20" s="43">
        <v>12063030.882352941</v>
      </c>
      <c r="J20" s="43">
        <v>10253576.25</v>
      </c>
      <c r="K20" s="37" t="s">
        <v>26</v>
      </c>
      <c r="L20" s="44" t="s">
        <v>61</v>
      </c>
      <c r="M20" s="13" t="s">
        <v>28</v>
      </c>
      <c r="N20" s="57" t="s">
        <v>18</v>
      </c>
      <c r="O20" s="62" t="s">
        <v>48</v>
      </c>
      <c r="P20" s="27"/>
    </row>
    <row r="21" spans="1:20" s="25" customFormat="1" ht="80.099999999999994" customHeight="1" x14ac:dyDescent="0.25">
      <c r="A21" s="11">
        <v>15</v>
      </c>
      <c r="B21" s="12" t="s">
        <v>13</v>
      </c>
      <c r="C21" s="15" t="s">
        <v>14</v>
      </c>
      <c r="D21" s="12" t="s">
        <v>17</v>
      </c>
      <c r="E21" s="13" t="s">
        <v>53</v>
      </c>
      <c r="F21" s="13" t="s">
        <v>54</v>
      </c>
      <c r="G21" s="12" t="s">
        <v>24</v>
      </c>
      <c r="H21" s="17" t="s">
        <v>36</v>
      </c>
      <c r="I21" s="43">
        <v>9111538</v>
      </c>
      <c r="J21" s="36">
        <v>7744807.2999999998</v>
      </c>
      <c r="K21" s="37" t="s">
        <v>26</v>
      </c>
      <c r="L21" s="44" t="s">
        <v>61</v>
      </c>
      <c r="M21" s="13" t="s">
        <v>28</v>
      </c>
      <c r="N21" s="57" t="s">
        <v>18</v>
      </c>
      <c r="O21" s="62" t="s">
        <v>48</v>
      </c>
      <c r="P21" s="27"/>
      <c r="Q21" s="26"/>
      <c r="R21" s="26"/>
      <c r="S21" s="26"/>
      <c r="T21" s="26"/>
    </row>
    <row r="22" spans="1:20" s="14" customFormat="1" ht="80.099999999999994" customHeight="1" x14ac:dyDescent="0.25">
      <c r="A22" s="11">
        <v>16</v>
      </c>
      <c r="B22" s="12" t="s">
        <v>13</v>
      </c>
      <c r="C22" s="15" t="s">
        <v>14</v>
      </c>
      <c r="D22" s="12" t="s">
        <v>17</v>
      </c>
      <c r="E22" s="13" t="s">
        <v>55</v>
      </c>
      <c r="F22" s="13" t="s">
        <v>56</v>
      </c>
      <c r="G22" s="12" t="s">
        <v>24</v>
      </c>
      <c r="H22" s="17" t="s">
        <v>39</v>
      </c>
      <c r="I22" s="43">
        <v>5642262</v>
      </c>
      <c r="J22" s="36">
        <v>4795922.7</v>
      </c>
      <c r="K22" s="37" t="s">
        <v>26</v>
      </c>
      <c r="L22" s="44" t="s">
        <v>61</v>
      </c>
      <c r="M22" s="13" t="s">
        <v>28</v>
      </c>
      <c r="N22" s="57" t="s">
        <v>18</v>
      </c>
      <c r="O22" s="62" t="s">
        <v>48</v>
      </c>
      <c r="P22" s="27"/>
      <c r="Q22" s="24"/>
      <c r="R22" s="24"/>
      <c r="S22" s="24"/>
      <c r="T22" s="24"/>
    </row>
    <row r="23" spans="1:20" s="14" customFormat="1" ht="80.099999999999994" customHeight="1" x14ac:dyDescent="0.25">
      <c r="A23" s="11">
        <f>A22+1</f>
        <v>17</v>
      </c>
      <c r="B23" s="12" t="s">
        <v>13</v>
      </c>
      <c r="C23" s="15" t="s">
        <v>14</v>
      </c>
      <c r="D23" s="12" t="s">
        <v>17</v>
      </c>
      <c r="E23" s="13" t="s">
        <v>57</v>
      </c>
      <c r="F23" s="13" t="s">
        <v>58</v>
      </c>
      <c r="G23" s="12" t="s">
        <v>24</v>
      </c>
      <c r="H23" s="17" t="s">
        <v>42</v>
      </c>
      <c r="I23" s="43">
        <v>6968358.0000000009</v>
      </c>
      <c r="J23" s="36">
        <v>5923104.3000000007</v>
      </c>
      <c r="K23" s="37" t="s">
        <v>26</v>
      </c>
      <c r="L23" s="44" t="s">
        <v>61</v>
      </c>
      <c r="M23" s="13" t="s">
        <v>28</v>
      </c>
      <c r="N23" s="57" t="s">
        <v>18</v>
      </c>
      <c r="O23" s="62" t="s">
        <v>48</v>
      </c>
      <c r="P23" s="27"/>
      <c r="Q23" s="24"/>
      <c r="R23" s="24"/>
      <c r="S23" s="24"/>
      <c r="T23" s="24"/>
    </row>
    <row r="24" spans="1:20" s="14" customFormat="1" ht="124.5" customHeight="1" x14ac:dyDescent="0.25">
      <c r="A24" s="11">
        <f>A23+1</f>
        <v>18</v>
      </c>
      <c r="B24" s="12" t="s">
        <v>13</v>
      </c>
      <c r="C24" s="15" t="s">
        <v>14</v>
      </c>
      <c r="D24" s="12" t="s">
        <v>17</v>
      </c>
      <c r="E24" s="13" t="s">
        <v>59</v>
      </c>
      <c r="F24" s="13" t="s">
        <v>60</v>
      </c>
      <c r="G24" s="12" t="s">
        <v>24</v>
      </c>
      <c r="H24" s="17" t="s">
        <v>45</v>
      </c>
      <c r="I24" s="43">
        <v>5593583</v>
      </c>
      <c r="J24" s="36">
        <v>4754545.55</v>
      </c>
      <c r="K24" s="37" t="s">
        <v>26</v>
      </c>
      <c r="L24" s="44" t="s">
        <v>61</v>
      </c>
      <c r="M24" s="13" t="s">
        <v>28</v>
      </c>
      <c r="N24" s="57" t="s">
        <v>18</v>
      </c>
      <c r="O24" s="62" t="s">
        <v>48</v>
      </c>
      <c r="P24" s="27"/>
      <c r="Q24" s="24"/>
      <c r="R24" s="24"/>
      <c r="S24" s="24"/>
      <c r="T24" s="24"/>
    </row>
    <row r="25" spans="1:20" s="14" customFormat="1" ht="174" customHeight="1" x14ac:dyDescent="0.25">
      <c r="A25" s="11">
        <v>19</v>
      </c>
      <c r="B25" s="32" t="s">
        <v>13</v>
      </c>
      <c r="C25" s="33" t="s">
        <v>14</v>
      </c>
      <c r="D25" s="32" t="s">
        <v>62</v>
      </c>
      <c r="E25" s="13" t="s">
        <v>63</v>
      </c>
      <c r="F25" s="13" t="s">
        <v>64</v>
      </c>
      <c r="G25" s="12" t="s">
        <v>24</v>
      </c>
      <c r="H25" s="17" t="s">
        <v>25</v>
      </c>
      <c r="I25" s="43">
        <v>51550000</v>
      </c>
      <c r="J25" s="36">
        <v>43817500</v>
      </c>
      <c r="K25" s="37" t="s">
        <v>26</v>
      </c>
      <c r="L25" s="44" t="s">
        <v>65</v>
      </c>
      <c r="M25" s="13" t="s">
        <v>32</v>
      </c>
      <c r="N25" s="58" t="s">
        <v>120</v>
      </c>
      <c r="O25" s="63" t="s">
        <v>48</v>
      </c>
      <c r="P25" s="28"/>
      <c r="Q25" s="24"/>
      <c r="R25" s="24"/>
      <c r="S25" s="24"/>
      <c r="T25" s="24"/>
    </row>
    <row r="26" spans="1:20" s="25" customFormat="1" ht="153" customHeight="1" x14ac:dyDescent="0.25">
      <c r="A26" s="11">
        <v>20</v>
      </c>
      <c r="B26" s="32" t="s">
        <v>13</v>
      </c>
      <c r="C26" s="33" t="s">
        <v>14</v>
      </c>
      <c r="D26" s="32" t="s">
        <v>62</v>
      </c>
      <c r="E26" s="13" t="s">
        <v>66</v>
      </c>
      <c r="F26" s="13" t="s">
        <v>64</v>
      </c>
      <c r="G26" s="12" t="s">
        <v>24</v>
      </c>
      <c r="H26" s="17" t="s">
        <v>33</v>
      </c>
      <c r="I26" s="36">
        <v>49600000</v>
      </c>
      <c r="J26" s="36">
        <v>42160000</v>
      </c>
      <c r="K26" s="37" t="s">
        <v>26</v>
      </c>
      <c r="L26" s="44" t="s">
        <v>65</v>
      </c>
      <c r="M26" s="13" t="s">
        <v>32</v>
      </c>
      <c r="N26" s="58" t="s">
        <v>120</v>
      </c>
      <c r="O26" s="63" t="s">
        <v>48</v>
      </c>
      <c r="Q26" s="26"/>
      <c r="R26" s="26"/>
      <c r="S26" s="26"/>
      <c r="T26" s="26"/>
    </row>
    <row r="27" spans="1:20" s="14" customFormat="1" ht="147.75" customHeight="1" x14ac:dyDescent="0.25">
      <c r="A27" s="11">
        <v>21</v>
      </c>
      <c r="B27" s="32" t="s">
        <v>13</v>
      </c>
      <c r="C27" s="33" t="s">
        <v>14</v>
      </c>
      <c r="D27" s="32" t="s">
        <v>62</v>
      </c>
      <c r="E27" s="13" t="s">
        <v>67</v>
      </c>
      <c r="F27" s="13" t="s">
        <v>64</v>
      </c>
      <c r="G27" s="12" t="s">
        <v>24</v>
      </c>
      <c r="H27" s="17" t="s">
        <v>36</v>
      </c>
      <c r="I27" s="43">
        <v>41550000</v>
      </c>
      <c r="J27" s="43">
        <v>35317500</v>
      </c>
      <c r="K27" s="37" t="s">
        <v>26</v>
      </c>
      <c r="L27" s="44" t="s">
        <v>65</v>
      </c>
      <c r="M27" s="13" t="s">
        <v>32</v>
      </c>
      <c r="N27" s="58" t="s">
        <v>120</v>
      </c>
      <c r="O27" s="63" t="s">
        <v>48</v>
      </c>
      <c r="Q27" s="24"/>
      <c r="R27" s="24"/>
      <c r="S27" s="24"/>
      <c r="T27" s="24"/>
    </row>
    <row r="28" spans="1:20" s="14" customFormat="1" ht="156.75" customHeight="1" x14ac:dyDescent="0.25">
      <c r="A28" s="11">
        <v>22</v>
      </c>
      <c r="B28" s="32" t="s">
        <v>13</v>
      </c>
      <c r="C28" s="33" t="s">
        <v>14</v>
      </c>
      <c r="D28" s="32" t="s">
        <v>62</v>
      </c>
      <c r="E28" s="13" t="s">
        <v>68</v>
      </c>
      <c r="F28" s="13" t="s">
        <v>64</v>
      </c>
      <c r="G28" s="12" t="s">
        <v>24</v>
      </c>
      <c r="H28" s="17" t="s">
        <v>39</v>
      </c>
      <c r="I28" s="43">
        <v>30560000</v>
      </c>
      <c r="J28" s="43">
        <v>25976000</v>
      </c>
      <c r="K28" s="37" t="s">
        <v>26</v>
      </c>
      <c r="L28" s="44" t="s">
        <v>65</v>
      </c>
      <c r="M28" s="13" t="s">
        <v>32</v>
      </c>
      <c r="N28" s="58" t="s">
        <v>120</v>
      </c>
      <c r="O28" s="63" t="s">
        <v>48</v>
      </c>
      <c r="Q28" s="24"/>
      <c r="R28" s="24"/>
      <c r="S28" s="24"/>
      <c r="T28" s="24"/>
    </row>
    <row r="29" spans="1:20" s="14" customFormat="1" ht="144" customHeight="1" x14ac:dyDescent="0.25">
      <c r="A29" s="11">
        <f>A28+1</f>
        <v>23</v>
      </c>
      <c r="B29" s="32" t="s">
        <v>13</v>
      </c>
      <c r="C29" s="33" t="s">
        <v>14</v>
      </c>
      <c r="D29" s="32" t="s">
        <v>62</v>
      </c>
      <c r="E29" s="13" t="s">
        <v>69</v>
      </c>
      <c r="F29" s="13" t="s">
        <v>64</v>
      </c>
      <c r="G29" s="12" t="s">
        <v>24</v>
      </c>
      <c r="H29" s="17" t="s">
        <v>42</v>
      </c>
      <c r="I29" s="43">
        <v>33680000</v>
      </c>
      <c r="J29" s="43">
        <v>28628000</v>
      </c>
      <c r="K29" s="37" t="s">
        <v>26</v>
      </c>
      <c r="L29" s="44" t="s">
        <v>65</v>
      </c>
      <c r="M29" s="13" t="s">
        <v>32</v>
      </c>
      <c r="N29" s="58" t="s">
        <v>120</v>
      </c>
      <c r="O29" s="63" t="s">
        <v>48</v>
      </c>
      <c r="Q29" s="24"/>
      <c r="R29" s="24"/>
      <c r="S29" s="24"/>
      <c r="T29" s="24"/>
    </row>
    <row r="30" spans="1:20" s="14" customFormat="1" ht="168" customHeight="1" x14ac:dyDescent="0.25">
      <c r="A30" s="11">
        <f>A29+1</f>
        <v>24</v>
      </c>
      <c r="B30" s="32" t="s">
        <v>13</v>
      </c>
      <c r="C30" s="33" t="s">
        <v>14</v>
      </c>
      <c r="D30" s="32" t="s">
        <v>62</v>
      </c>
      <c r="E30" s="13" t="s">
        <v>70</v>
      </c>
      <c r="F30" s="13" t="s">
        <v>64</v>
      </c>
      <c r="G30" s="12" t="s">
        <v>24</v>
      </c>
      <c r="H30" s="17" t="s">
        <v>45</v>
      </c>
      <c r="I30" s="43">
        <v>24440000</v>
      </c>
      <c r="J30" s="43">
        <v>20774000</v>
      </c>
      <c r="K30" s="37" t="s">
        <v>26</v>
      </c>
      <c r="L30" s="44" t="s">
        <v>65</v>
      </c>
      <c r="M30" s="13" t="s">
        <v>32</v>
      </c>
      <c r="N30" s="58" t="s">
        <v>120</v>
      </c>
      <c r="O30" s="63" t="s">
        <v>48</v>
      </c>
      <c r="Q30" s="24"/>
      <c r="R30" s="24"/>
      <c r="S30" s="24"/>
      <c r="T30" s="24"/>
    </row>
    <row r="31" spans="1:20" s="14" customFormat="1" ht="92.25" customHeight="1" x14ac:dyDescent="0.25">
      <c r="A31" s="11">
        <v>25</v>
      </c>
      <c r="B31" s="32" t="s">
        <v>13</v>
      </c>
      <c r="C31" s="33" t="s">
        <v>14</v>
      </c>
      <c r="D31" s="32" t="s">
        <v>62</v>
      </c>
      <c r="E31" s="13" t="s">
        <v>72</v>
      </c>
      <c r="F31" s="13" t="s">
        <v>73</v>
      </c>
      <c r="G31" s="12" t="s">
        <v>24</v>
      </c>
      <c r="H31" s="17" t="s">
        <v>25</v>
      </c>
      <c r="I31" s="43">
        <v>62525778</v>
      </c>
      <c r="J31" s="36">
        <v>53146911.299999997</v>
      </c>
      <c r="K31" s="37" t="s">
        <v>26</v>
      </c>
      <c r="L31" s="44" t="s">
        <v>74</v>
      </c>
      <c r="M31" s="13" t="s">
        <v>75</v>
      </c>
      <c r="N31" s="59" t="s">
        <v>19</v>
      </c>
      <c r="O31" s="63" t="s">
        <v>81</v>
      </c>
      <c r="P31" s="29"/>
      <c r="Q31" s="24"/>
      <c r="R31" s="24"/>
      <c r="S31" s="24"/>
      <c r="T31" s="24"/>
    </row>
    <row r="32" spans="1:20" s="14" customFormat="1" ht="109.5" customHeight="1" x14ac:dyDescent="0.25">
      <c r="A32" s="11">
        <v>26</v>
      </c>
      <c r="B32" s="32" t="s">
        <v>13</v>
      </c>
      <c r="C32" s="33" t="s">
        <v>14</v>
      </c>
      <c r="D32" s="32" t="s">
        <v>62</v>
      </c>
      <c r="E32" s="13" t="s">
        <v>76</v>
      </c>
      <c r="F32" s="13" t="s">
        <v>73</v>
      </c>
      <c r="G32" s="12" t="s">
        <v>24</v>
      </c>
      <c r="H32" s="17" t="s">
        <v>33</v>
      </c>
      <c r="I32" s="36">
        <v>62606614</v>
      </c>
      <c r="J32" s="36">
        <v>53215621.899999999</v>
      </c>
      <c r="K32" s="37" t="s">
        <v>26</v>
      </c>
      <c r="L32" s="44" t="s">
        <v>74</v>
      </c>
      <c r="M32" s="13" t="s">
        <v>75</v>
      </c>
      <c r="N32" s="59" t="s">
        <v>19</v>
      </c>
      <c r="O32" s="63" t="s">
        <v>81</v>
      </c>
      <c r="P32" s="29"/>
      <c r="Q32" s="24"/>
      <c r="R32" s="24"/>
      <c r="S32" s="24"/>
      <c r="T32" s="24"/>
    </row>
    <row r="33" spans="1:20" s="14" customFormat="1" ht="80.099999999999994" customHeight="1" x14ac:dyDescent="0.25">
      <c r="A33" s="11">
        <f>A32+1</f>
        <v>27</v>
      </c>
      <c r="B33" s="32" t="s">
        <v>13</v>
      </c>
      <c r="C33" s="33" t="s">
        <v>14</v>
      </c>
      <c r="D33" s="32" t="s">
        <v>62</v>
      </c>
      <c r="E33" s="13" t="s">
        <v>77</v>
      </c>
      <c r="F33" s="13" t="s">
        <v>73</v>
      </c>
      <c r="G33" s="12" t="s">
        <v>24</v>
      </c>
      <c r="H33" s="17" t="s">
        <v>36</v>
      </c>
      <c r="I33" s="43">
        <v>41560049</v>
      </c>
      <c r="J33" s="43">
        <v>35326041.649999999</v>
      </c>
      <c r="K33" s="37" t="s">
        <v>26</v>
      </c>
      <c r="L33" s="44" t="s">
        <v>74</v>
      </c>
      <c r="M33" s="13" t="s">
        <v>75</v>
      </c>
      <c r="N33" s="59" t="s">
        <v>19</v>
      </c>
      <c r="O33" s="63" t="s">
        <v>81</v>
      </c>
      <c r="P33" s="29"/>
      <c r="Q33" s="24"/>
      <c r="R33" s="24"/>
      <c r="S33" s="24"/>
      <c r="T33" s="24"/>
    </row>
    <row r="34" spans="1:20" s="14" customFormat="1" ht="80.099999999999994" customHeight="1" x14ac:dyDescent="0.25">
      <c r="A34" s="11">
        <f>A33+1</f>
        <v>28</v>
      </c>
      <c r="B34" s="32" t="s">
        <v>13</v>
      </c>
      <c r="C34" s="33" t="s">
        <v>14</v>
      </c>
      <c r="D34" s="32" t="s">
        <v>62</v>
      </c>
      <c r="E34" s="13" t="s">
        <v>78</v>
      </c>
      <c r="F34" s="13" t="s">
        <v>73</v>
      </c>
      <c r="G34" s="12" t="s">
        <v>24</v>
      </c>
      <c r="H34" s="17" t="s">
        <v>39</v>
      </c>
      <c r="I34" s="43">
        <v>30000000</v>
      </c>
      <c r="J34" s="43">
        <v>25500000</v>
      </c>
      <c r="K34" s="37" t="s">
        <v>26</v>
      </c>
      <c r="L34" s="44" t="s">
        <v>74</v>
      </c>
      <c r="M34" s="13" t="s">
        <v>75</v>
      </c>
      <c r="N34" s="59" t="s">
        <v>19</v>
      </c>
      <c r="O34" s="63" t="s">
        <v>81</v>
      </c>
      <c r="P34" s="29"/>
      <c r="Q34" s="24"/>
      <c r="R34" s="24"/>
      <c r="S34" s="24"/>
      <c r="T34" s="24"/>
    </row>
    <row r="35" spans="1:20" s="14" customFormat="1" ht="80.099999999999994" customHeight="1" x14ac:dyDescent="0.25">
      <c r="A35" s="11">
        <f>A34+1</f>
        <v>29</v>
      </c>
      <c r="B35" s="32" t="s">
        <v>13</v>
      </c>
      <c r="C35" s="33" t="s">
        <v>14</v>
      </c>
      <c r="D35" s="32" t="s">
        <v>62</v>
      </c>
      <c r="E35" s="13" t="s">
        <v>79</v>
      </c>
      <c r="F35" s="13" t="s">
        <v>73</v>
      </c>
      <c r="G35" s="12" t="s">
        <v>24</v>
      </c>
      <c r="H35" s="17" t="s">
        <v>42</v>
      </c>
      <c r="I35" s="43">
        <v>23105000</v>
      </c>
      <c r="J35" s="43">
        <v>19639250</v>
      </c>
      <c r="K35" s="37" t="s">
        <v>26</v>
      </c>
      <c r="L35" s="44" t="s">
        <v>74</v>
      </c>
      <c r="M35" s="13" t="s">
        <v>75</v>
      </c>
      <c r="N35" s="59" t="s">
        <v>19</v>
      </c>
      <c r="O35" s="63" t="s">
        <v>81</v>
      </c>
      <c r="P35" s="29"/>
      <c r="Q35" s="24"/>
      <c r="R35" s="24"/>
      <c r="S35" s="24"/>
      <c r="T35" s="24"/>
    </row>
    <row r="36" spans="1:20" s="14" customFormat="1" ht="105.75" customHeight="1" x14ac:dyDescent="0.25">
      <c r="A36" s="11">
        <f>A35+1</f>
        <v>30</v>
      </c>
      <c r="B36" s="32" t="s">
        <v>13</v>
      </c>
      <c r="C36" s="33" t="s">
        <v>14</v>
      </c>
      <c r="D36" s="32" t="s">
        <v>62</v>
      </c>
      <c r="E36" s="13" t="s">
        <v>80</v>
      </c>
      <c r="F36" s="13" t="s">
        <v>73</v>
      </c>
      <c r="G36" s="12" t="s">
        <v>24</v>
      </c>
      <c r="H36" s="17" t="s">
        <v>45</v>
      </c>
      <c r="I36" s="43">
        <v>31300725</v>
      </c>
      <c r="J36" s="43">
        <v>26605616.25</v>
      </c>
      <c r="K36" s="37" t="s">
        <v>26</v>
      </c>
      <c r="L36" s="44" t="s">
        <v>74</v>
      </c>
      <c r="M36" s="13" t="s">
        <v>75</v>
      </c>
      <c r="N36" s="59" t="s">
        <v>19</v>
      </c>
      <c r="O36" s="63" t="s">
        <v>81</v>
      </c>
      <c r="P36" s="29"/>
      <c r="Q36" s="24"/>
      <c r="R36" s="24"/>
      <c r="S36" s="24"/>
      <c r="T36" s="24"/>
    </row>
    <row r="37" spans="1:20" s="14" customFormat="1" ht="80.099999999999994" customHeight="1" x14ac:dyDescent="0.25">
      <c r="A37" s="11">
        <v>31</v>
      </c>
      <c r="B37" s="32" t="s">
        <v>13</v>
      </c>
      <c r="C37" s="33" t="s">
        <v>14</v>
      </c>
      <c r="D37" s="32" t="s">
        <v>21</v>
      </c>
      <c r="E37" s="34" t="s">
        <v>82</v>
      </c>
      <c r="F37" s="34" t="s">
        <v>83</v>
      </c>
      <c r="G37" s="12" t="s">
        <v>24</v>
      </c>
      <c r="H37" s="35" t="s">
        <v>25</v>
      </c>
      <c r="I37" s="36">
        <v>15564815</v>
      </c>
      <c r="J37" s="36">
        <v>13230092.75</v>
      </c>
      <c r="K37" s="37" t="s">
        <v>26</v>
      </c>
      <c r="L37" s="45" t="s">
        <v>84</v>
      </c>
      <c r="M37" s="34" t="s">
        <v>85</v>
      </c>
      <c r="N37" s="59" t="s">
        <v>119</v>
      </c>
      <c r="O37" s="64" t="s">
        <v>48</v>
      </c>
      <c r="P37" s="31"/>
      <c r="Q37" s="24"/>
      <c r="R37" s="24"/>
      <c r="S37" s="24"/>
      <c r="T37" s="24"/>
    </row>
    <row r="38" spans="1:20" s="14" customFormat="1" ht="80.099999999999994" customHeight="1" x14ac:dyDescent="0.25">
      <c r="A38" s="11">
        <v>32</v>
      </c>
      <c r="B38" s="32" t="s">
        <v>13</v>
      </c>
      <c r="C38" s="33" t="s">
        <v>14</v>
      </c>
      <c r="D38" s="32" t="s">
        <v>21</v>
      </c>
      <c r="E38" s="34" t="s">
        <v>86</v>
      </c>
      <c r="F38" s="34" t="s">
        <v>83</v>
      </c>
      <c r="G38" s="12" t="s">
        <v>24</v>
      </c>
      <c r="H38" s="17" t="s">
        <v>33</v>
      </c>
      <c r="I38" s="43">
        <v>15053395</v>
      </c>
      <c r="J38" s="36">
        <v>12795385.75</v>
      </c>
      <c r="K38" s="37" t="s">
        <v>26</v>
      </c>
      <c r="L38" s="45" t="s">
        <v>84</v>
      </c>
      <c r="M38" s="34" t="s">
        <v>85</v>
      </c>
      <c r="N38" s="59" t="s">
        <v>119</v>
      </c>
      <c r="O38" s="64" t="s">
        <v>48</v>
      </c>
      <c r="P38" s="31"/>
      <c r="Q38" s="24"/>
      <c r="R38" s="24"/>
      <c r="S38" s="24"/>
      <c r="T38" s="24"/>
    </row>
    <row r="39" spans="1:20" s="14" customFormat="1" ht="80.099999999999994" customHeight="1" x14ac:dyDescent="0.25">
      <c r="A39" s="11">
        <v>33</v>
      </c>
      <c r="B39" s="32" t="s">
        <v>13</v>
      </c>
      <c r="C39" s="33" t="s">
        <v>14</v>
      </c>
      <c r="D39" s="32" t="s">
        <v>21</v>
      </c>
      <c r="E39" s="34" t="s">
        <v>87</v>
      </c>
      <c r="F39" s="34" t="s">
        <v>83</v>
      </c>
      <c r="G39" s="12" t="s">
        <v>24</v>
      </c>
      <c r="H39" s="17" t="s">
        <v>36</v>
      </c>
      <c r="I39" s="36">
        <v>12761140</v>
      </c>
      <c r="J39" s="36">
        <v>10846969</v>
      </c>
      <c r="K39" s="37" t="s">
        <v>26</v>
      </c>
      <c r="L39" s="45" t="s">
        <v>84</v>
      </c>
      <c r="M39" s="34" t="s">
        <v>85</v>
      </c>
      <c r="N39" s="59" t="s">
        <v>119</v>
      </c>
      <c r="O39" s="64" t="s">
        <v>48</v>
      </c>
      <c r="P39" s="31"/>
      <c r="Q39" s="24"/>
      <c r="R39" s="24"/>
      <c r="S39" s="24"/>
      <c r="T39" s="24"/>
    </row>
    <row r="40" spans="1:20" s="14" customFormat="1" ht="80.099999999999994" customHeight="1" x14ac:dyDescent="0.25">
      <c r="A40" s="11">
        <f>A39+1</f>
        <v>34</v>
      </c>
      <c r="B40" s="32" t="s">
        <v>13</v>
      </c>
      <c r="C40" s="33" t="s">
        <v>14</v>
      </c>
      <c r="D40" s="32" t="s">
        <v>21</v>
      </c>
      <c r="E40" s="34" t="s">
        <v>88</v>
      </c>
      <c r="F40" s="34" t="s">
        <v>83</v>
      </c>
      <c r="G40" s="12" t="s">
        <v>24</v>
      </c>
      <c r="H40" s="17" t="s">
        <v>39</v>
      </c>
      <c r="I40" s="36">
        <v>9277773</v>
      </c>
      <c r="J40" s="36">
        <v>7886107.0499999998</v>
      </c>
      <c r="K40" s="37" t="s">
        <v>26</v>
      </c>
      <c r="L40" s="45" t="s">
        <v>84</v>
      </c>
      <c r="M40" s="34" t="s">
        <v>85</v>
      </c>
      <c r="N40" s="59" t="s">
        <v>119</v>
      </c>
      <c r="O40" s="64" t="s">
        <v>48</v>
      </c>
      <c r="P40" s="31"/>
      <c r="Q40" s="24"/>
      <c r="R40" s="24"/>
      <c r="S40" s="24"/>
      <c r="T40" s="24"/>
    </row>
    <row r="41" spans="1:20" s="14" customFormat="1" ht="80.099999999999994" customHeight="1" x14ac:dyDescent="0.25">
      <c r="A41" s="11">
        <f>A40+1</f>
        <v>35</v>
      </c>
      <c r="B41" s="32" t="s">
        <v>13</v>
      </c>
      <c r="C41" s="33" t="s">
        <v>14</v>
      </c>
      <c r="D41" s="32" t="s">
        <v>21</v>
      </c>
      <c r="E41" s="34" t="s">
        <v>89</v>
      </c>
      <c r="F41" s="34" t="s">
        <v>83</v>
      </c>
      <c r="G41" s="12" t="s">
        <v>24</v>
      </c>
      <c r="H41" s="17" t="s">
        <v>42</v>
      </c>
      <c r="I41" s="36">
        <v>9170100</v>
      </c>
      <c r="J41" s="36">
        <v>7794585</v>
      </c>
      <c r="K41" s="37" t="s">
        <v>26</v>
      </c>
      <c r="L41" s="45" t="s">
        <v>84</v>
      </c>
      <c r="M41" s="34" t="s">
        <v>85</v>
      </c>
      <c r="N41" s="59" t="s">
        <v>119</v>
      </c>
      <c r="O41" s="64" t="s">
        <v>48</v>
      </c>
      <c r="P41" s="31"/>
      <c r="Q41" s="24"/>
      <c r="R41" s="24"/>
      <c r="S41" s="24"/>
      <c r="T41" s="24"/>
    </row>
    <row r="42" spans="1:20" s="14" customFormat="1" ht="80.099999999999994" customHeight="1" x14ac:dyDescent="0.25">
      <c r="A42" s="11">
        <f>A41+1</f>
        <v>36</v>
      </c>
      <c r="B42" s="32" t="s">
        <v>13</v>
      </c>
      <c r="C42" s="33" t="s">
        <v>14</v>
      </c>
      <c r="D42" s="32" t="s">
        <v>21</v>
      </c>
      <c r="E42" s="34" t="s">
        <v>90</v>
      </c>
      <c r="F42" s="34" t="s">
        <v>83</v>
      </c>
      <c r="G42" s="12" t="s">
        <v>24</v>
      </c>
      <c r="H42" s="17" t="s">
        <v>45</v>
      </c>
      <c r="I42" s="36">
        <v>8008438</v>
      </c>
      <c r="J42" s="36">
        <v>6807172.2999999998</v>
      </c>
      <c r="K42" s="37" t="s">
        <v>26</v>
      </c>
      <c r="L42" s="45" t="s">
        <v>84</v>
      </c>
      <c r="M42" s="34" t="s">
        <v>85</v>
      </c>
      <c r="N42" s="59" t="s">
        <v>119</v>
      </c>
      <c r="O42" s="64" t="s">
        <v>48</v>
      </c>
      <c r="P42" s="31"/>
      <c r="Q42" s="24"/>
      <c r="R42" s="24"/>
      <c r="S42" s="24"/>
      <c r="T42" s="24"/>
    </row>
    <row r="43" spans="1:20" s="14" customFormat="1" ht="134.25" customHeight="1" x14ac:dyDescent="0.25">
      <c r="A43" s="11">
        <v>37</v>
      </c>
      <c r="B43" s="32" t="s">
        <v>13</v>
      </c>
      <c r="C43" s="33" t="s">
        <v>14</v>
      </c>
      <c r="D43" s="32" t="s">
        <v>21</v>
      </c>
      <c r="E43" s="34" t="s">
        <v>91</v>
      </c>
      <c r="F43" s="34" t="s">
        <v>92</v>
      </c>
      <c r="G43" s="12" t="s">
        <v>24</v>
      </c>
      <c r="H43" s="35" t="s">
        <v>25</v>
      </c>
      <c r="I43" s="36">
        <v>6670635</v>
      </c>
      <c r="J43" s="36">
        <v>5670039.75</v>
      </c>
      <c r="K43" s="37" t="s">
        <v>26</v>
      </c>
      <c r="L43" s="45" t="s">
        <v>93</v>
      </c>
      <c r="M43" s="34" t="s">
        <v>85</v>
      </c>
      <c r="N43" s="61" t="s">
        <v>119</v>
      </c>
      <c r="O43" s="65" t="s">
        <v>48</v>
      </c>
      <c r="P43" s="31"/>
      <c r="Q43" s="24"/>
      <c r="R43" s="24"/>
      <c r="S43" s="24"/>
      <c r="T43" s="24"/>
    </row>
    <row r="44" spans="1:20" s="14" customFormat="1" ht="132" customHeight="1" x14ac:dyDescent="0.25">
      <c r="A44" s="11">
        <v>38</v>
      </c>
      <c r="B44" s="32" t="s">
        <v>13</v>
      </c>
      <c r="C44" s="33" t="s">
        <v>14</v>
      </c>
      <c r="D44" s="32" t="s">
        <v>21</v>
      </c>
      <c r="E44" s="34" t="s">
        <v>94</v>
      </c>
      <c r="F44" s="34" t="s">
        <v>92</v>
      </c>
      <c r="G44" s="12" t="s">
        <v>24</v>
      </c>
      <c r="H44" s="17" t="s">
        <v>33</v>
      </c>
      <c r="I44" s="43">
        <v>6451455</v>
      </c>
      <c r="J44" s="36">
        <v>5483736.75</v>
      </c>
      <c r="K44" s="37" t="s">
        <v>26</v>
      </c>
      <c r="L44" s="45" t="s">
        <v>93</v>
      </c>
      <c r="M44" s="34" t="s">
        <v>85</v>
      </c>
      <c r="N44" s="61" t="s">
        <v>119</v>
      </c>
      <c r="O44" s="65" t="s">
        <v>48</v>
      </c>
      <c r="P44" s="31"/>
      <c r="Q44" s="24"/>
      <c r="R44" s="24"/>
      <c r="S44" s="24"/>
      <c r="T44" s="24"/>
    </row>
    <row r="45" spans="1:20" s="14" customFormat="1" ht="126" x14ac:dyDescent="0.25">
      <c r="A45" s="11">
        <v>39</v>
      </c>
      <c r="B45" s="32" t="s">
        <v>13</v>
      </c>
      <c r="C45" s="33" t="s">
        <v>14</v>
      </c>
      <c r="D45" s="32" t="s">
        <v>21</v>
      </c>
      <c r="E45" s="34" t="s">
        <v>95</v>
      </c>
      <c r="F45" s="34" t="s">
        <v>92</v>
      </c>
      <c r="G45" s="12" t="s">
        <v>24</v>
      </c>
      <c r="H45" s="17" t="s">
        <v>36</v>
      </c>
      <c r="I45" s="36">
        <v>5469060</v>
      </c>
      <c r="J45" s="36">
        <v>4648701</v>
      </c>
      <c r="K45" s="37" t="s">
        <v>26</v>
      </c>
      <c r="L45" s="45" t="s">
        <v>93</v>
      </c>
      <c r="M45" s="34" t="s">
        <v>85</v>
      </c>
      <c r="N45" s="61" t="s">
        <v>119</v>
      </c>
      <c r="O45" s="65" t="s">
        <v>48</v>
      </c>
      <c r="P45" s="31"/>
      <c r="Q45" s="24"/>
      <c r="R45" s="24"/>
      <c r="S45" s="24"/>
      <c r="T45" s="24"/>
    </row>
    <row r="46" spans="1:20" s="14" customFormat="1" ht="143.25" customHeight="1" x14ac:dyDescent="0.25">
      <c r="A46" s="11">
        <f>A45+1</f>
        <v>40</v>
      </c>
      <c r="B46" s="32" t="s">
        <v>13</v>
      </c>
      <c r="C46" s="33" t="s">
        <v>14</v>
      </c>
      <c r="D46" s="32" t="s">
        <v>21</v>
      </c>
      <c r="E46" s="34" t="s">
        <v>96</v>
      </c>
      <c r="F46" s="34" t="s">
        <v>92</v>
      </c>
      <c r="G46" s="12" t="s">
        <v>24</v>
      </c>
      <c r="H46" s="17" t="s">
        <v>39</v>
      </c>
      <c r="I46" s="36">
        <v>3976188</v>
      </c>
      <c r="J46" s="36">
        <v>3379759.8</v>
      </c>
      <c r="K46" s="37" t="s">
        <v>26</v>
      </c>
      <c r="L46" s="45" t="s">
        <v>93</v>
      </c>
      <c r="M46" s="34" t="s">
        <v>85</v>
      </c>
      <c r="N46" s="61" t="s">
        <v>119</v>
      </c>
      <c r="O46" s="65" t="s">
        <v>48</v>
      </c>
      <c r="P46" s="31"/>
      <c r="Q46" s="24"/>
      <c r="R46" s="24"/>
      <c r="S46" s="24"/>
      <c r="T46" s="24"/>
    </row>
    <row r="47" spans="1:20" s="14" customFormat="1" ht="154.5" customHeight="1" x14ac:dyDescent="0.25">
      <c r="A47" s="11">
        <f>A46+1</f>
        <v>41</v>
      </c>
      <c r="B47" s="32" t="s">
        <v>13</v>
      </c>
      <c r="C47" s="33" t="s">
        <v>14</v>
      </c>
      <c r="D47" s="32" t="s">
        <v>21</v>
      </c>
      <c r="E47" s="34" t="s">
        <v>97</v>
      </c>
      <c r="F47" s="34" t="s">
        <v>92</v>
      </c>
      <c r="G47" s="12" t="s">
        <v>24</v>
      </c>
      <c r="H47" s="17" t="s">
        <v>45</v>
      </c>
      <c r="I47" s="36">
        <v>3432188</v>
      </c>
      <c r="J47" s="36">
        <v>2917359.8</v>
      </c>
      <c r="K47" s="37" t="s">
        <v>26</v>
      </c>
      <c r="L47" s="45" t="s">
        <v>93</v>
      </c>
      <c r="M47" s="34" t="s">
        <v>85</v>
      </c>
      <c r="N47" s="61" t="s">
        <v>119</v>
      </c>
      <c r="O47" s="65" t="s">
        <v>48</v>
      </c>
      <c r="P47" s="31"/>
      <c r="Q47" s="24"/>
      <c r="R47" s="24"/>
      <c r="S47" s="24"/>
      <c r="T47" s="24"/>
    </row>
    <row r="48" spans="1:20" s="14" customFormat="1" ht="164.25" customHeight="1" x14ac:dyDescent="0.25">
      <c r="A48" s="11">
        <v>42</v>
      </c>
      <c r="B48" s="32" t="s">
        <v>13</v>
      </c>
      <c r="C48" s="33" t="s">
        <v>14</v>
      </c>
      <c r="D48" s="32" t="s">
        <v>62</v>
      </c>
      <c r="E48" s="13" t="s">
        <v>98</v>
      </c>
      <c r="F48" s="13" t="s">
        <v>99</v>
      </c>
      <c r="G48" s="12" t="s">
        <v>24</v>
      </c>
      <c r="H48" s="17" t="s">
        <v>25</v>
      </c>
      <c r="I48" s="43">
        <v>18505800</v>
      </c>
      <c r="J48" s="36">
        <v>15729930</v>
      </c>
      <c r="K48" s="37" t="s">
        <v>26</v>
      </c>
      <c r="L48" s="44" t="s">
        <v>65</v>
      </c>
      <c r="M48" s="13" t="s">
        <v>32</v>
      </c>
      <c r="N48" s="60" t="s">
        <v>20</v>
      </c>
      <c r="O48" s="63" t="s">
        <v>48</v>
      </c>
      <c r="P48" s="29"/>
      <c r="Q48" s="24"/>
      <c r="R48" s="24"/>
      <c r="S48" s="24"/>
      <c r="T48" s="24"/>
    </row>
    <row r="49" spans="1:20" s="14" customFormat="1" ht="179.25" customHeight="1" x14ac:dyDescent="0.25">
      <c r="A49" s="11">
        <v>43</v>
      </c>
      <c r="B49" s="32" t="s">
        <v>13</v>
      </c>
      <c r="C49" s="33" t="s">
        <v>14</v>
      </c>
      <c r="D49" s="32" t="s">
        <v>62</v>
      </c>
      <c r="E49" s="13" t="s">
        <v>100</v>
      </c>
      <c r="F49" s="13" t="s">
        <v>99</v>
      </c>
      <c r="G49" s="12" t="s">
        <v>24</v>
      </c>
      <c r="H49" s="17" t="s">
        <v>33</v>
      </c>
      <c r="I49" s="36">
        <v>17135000</v>
      </c>
      <c r="J49" s="36">
        <v>14564750</v>
      </c>
      <c r="K49" s="37" t="s">
        <v>26</v>
      </c>
      <c r="L49" s="44" t="s">
        <v>65</v>
      </c>
      <c r="M49" s="13" t="s">
        <v>32</v>
      </c>
      <c r="N49" s="60" t="s">
        <v>20</v>
      </c>
      <c r="O49" s="63" t="s">
        <v>48</v>
      </c>
      <c r="P49" s="29"/>
      <c r="Q49" s="24"/>
      <c r="R49" s="24"/>
      <c r="S49" s="24"/>
      <c r="T49" s="24"/>
    </row>
    <row r="50" spans="1:20" s="14" customFormat="1" ht="180.75" customHeight="1" x14ac:dyDescent="0.25">
      <c r="A50" s="11">
        <f>A49+1</f>
        <v>44</v>
      </c>
      <c r="B50" s="32" t="s">
        <v>13</v>
      </c>
      <c r="C50" s="33" t="s">
        <v>14</v>
      </c>
      <c r="D50" s="32" t="s">
        <v>62</v>
      </c>
      <c r="E50" s="13" t="s">
        <v>101</v>
      </c>
      <c r="F50" s="13" t="s">
        <v>99</v>
      </c>
      <c r="G50" s="12" t="s">
        <v>24</v>
      </c>
      <c r="H50" s="17" t="s">
        <v>36</v>
      </c>
      <c r="I50" s="43">
        <v>17135000</v>
      </c>
      <c r="J50" s="43">
        <v>14564750</v>
      </c>
      <c r="K50" s="37" t="s">
        <v>26</v>
      </c>
      <c r="L50" s="44" t="s">
        <v>65</v>
      </c>
      <c r="M50" s="13" t="s">
        <v>32</v>
      </c>
      <c r="N50" s="60" t="s">
        <v>20</v>
      </c>
      <c r="O50" s="63" t="s">
        <v>48</v>
      </c>
      <c r="P50" s="29"/>
      <c r="Q50" s="24"/>
      <c r="R50" s="24"/>
      <c r="S50" s="24"/>
      <c r="T50" s="24"/>
    </row>
    <row r="51" spans="1:20" s="14" customFormat="1" ht="177" customHeight="1" x14ac:dyDescent="0.25">
      <c r="A51" s="11">
        <f>A50+1</f>
        <v>45</v>
      </c>
      <c r="B51" s="32" t="s">
        <v>13</v>
      </c>
      <c r="C51" s="33" t="s">
        <v>14</v>
      </c>
      <c r="D51" s="32" t="s">
        <v>62</v>
      </c>
      <c r="E51" s="13" t="s">
        <v>102</v>
      </c>
      <c r="F51" s="13" t="s">
        <v>99</v>
      </c>
      <c r="G51" s="12" t="s">
        <v>24</v>
      </c>
      <c r="H51" s="17" t="s">
        <v>39</v>
      </c>
      <c r="I51" s="43">
        <v>10281000</v>
      </c>
      <c r="J51" s="43">
        <v>8738850</v>
      </c>
      <c r="K51" s="37" t="s">
        <v>26</v>
      </c>
      <c r="L51" s="44" t="s">
        <v>65</v>
      </c>
      <c r="M51" s="13" t="s">
        <v>32</v>
      </c>
      <c r="N51" s="60" t="s">
        <v>20</v>
      </c>
      <c r="O51" s="63" t="s">
        <v>48</v>
      </c>
      <c r="P51" s="29"/>
      <c r="Q51" s="24"/>
      <c r="R51" s="24"/>
      <c r="S51" s="24"/>
      <c r="T51" s="24"/>
    </row>
    <row r="52" spans="1:20" s="25" customFormat="1" ht="168" customHeight="1" x14ac:dyDescent="0.25">
      <c r="A52" s="11">
        <f>A51+1</f>
        <v>46</v>
      </c>
      <c r="B52" s="32" t="s">
        <v>13</v>
      </c>
      <c r="C52" s="33" t="s">
        <v>14</v>
      </c>
      <c r="D52" s="32" t="s">
        <v>62</v>
      </c>
      <c r="E52" s="13" t="s">
        <v>103</v>
      </c>
      <c r="F52" s="13" t="s">
        <v>99</v>
      </c>
      <c r="G52" s="12" t="s">
        <v>24</v>
      </c>
      <c r="H52" s="17" t="s">
        <v>42</v>
      </c>
      <c r="I52" s="43">
        <v>10281000</v>
      </c>
      <c r="J52" s="43">
        <v>8738850</v>
      </c>
      <c r="K52" s="37" t="s">
        <v>26</v>
      </c>
      <c r="L52" s="44" t="s">
        <v>65</v>
      </c>
      <c r="M52" s="13" t="s">
        <v>32</v>
      </c>
      <c r="N52" s="60" t="s">
        <v>20</v>
      </c>
      <c r="O52" s="63" t="s">
        <v>48</v>
      </c>
      <c r="P52" s="29"/>
      <c r="Q52" s="26"/>
      <c r="R52" s="26"/>
      <c r="S52" s="26"/>
      <c r="T52" s="26"/>
    </row>
    <row r="53" spans="1:20" s="14" customFormat="1" ht="177.75" customHeight="1" x14ac:dyDescent="0.25">
      <c r="A53" s="11">
        <f>A52+1</f>
        <v>47</v>
      </c>
      <c r="B53" s="32" t="s">
        <v>13</v>
      </c>
      <c r="C53" s="33" t="s">
        <v>14</v>
      </c>
      <c r="D53" s="32" t="s">
        <v>62</v>
      </c>
      <c r="E53" s="13" t="s">
        <v>104</v>
      </c>
      <c r="F53" s="13" t="s">
        <v>99</v>
      </c>
      <c r="G53" s="12" t="s">
        <v>24</v>
      </c>
      <c r="H53" s="17" t="s">
        <v>45</v>
      </c>
      <c r="I53" s="43">
        <v>9595600</v>
      </c>
      <c r="J53" s="43">
        <v>8156260</v>
      </c>
      <c r="K53" s="37" t="s">
        <v>26</v>
      </c>
      <c r="L53" s="44" t="s">
        <v>65</v>
      </c>
      <c r="M53" s="13" t="s">
        <v>32</v>
      </c>
      <c r="N53" s="60" t="s">
        <v>20</v>
      </c>
      <c r="O53" s="63" t="s">
        <v>48</v>
      </c>
      <c r="P53" s="29"/>
      <c r="Q53" s="24"/>
      <c r="R53" s="24"/>
      <c r="S53" s="24"/>
      <c r="T53" s="24"/>
    </row>
    <row r="54" spans="1:20" s="14" customFormat="1" ht="118.5" customHeight="1" x14ac:dyDescent="0.25">
      <c r="A54" s="11">
        <v>48</v>
      </c>
      <c r="B54" s="32" t="s">
        <v>13</v>
      </c>
      <c r="C54" s="33" t="s">
        <v>14</v>
      </c>
      <c r="D54" s="32" t="s">
        <v>105</v>
      </c>
      <c r="E54" s="13" t="s">
        <v>106</v>
      </c>
      <c r="F54" s="13" t="s">
        <v>107</v>
      </c>
      <c r="G54" s="12" t="s">
        <v>24</v>
      </c>
      <c r="H54" s="17"/>
      <c r="I54" s="43">
        <f>J54</f>
        <v>188731176</v>
      </c>
      <c r="J54" s="43">
        <v>188731176</v>
      </c>
      <c r="K54" s="37" t="s">
        <v>26</v>
      </c>
      <c r="L54" s="44" t="s">
        <v>110</v>
      </c>
      <c r="M54" s="44" t="s">
        <v>28</v>
      </c>
      <c r="N54" s="59" t="s">
        <v>19</v>
      </c>
      <c r="O54" s="63" t="s">
        <v>111</v>
      </c>
      <c r="P54" s="29"/>
      <c r="Q54" s="24"/>
      <c r="R54" s="24"/>
      <c r="S54" s="24"/>
      <c r="T54" s="24"/>
    </row>
    <row r="55" spans="1:20" s="14" customFormat="1" ht="153" customHeight="1" x14ac:dyDescent="0.25">
      <c r="A55" s="11">
        <v>49</v>
      </c>
      <c r="B55" s="32" t="s">
        <v>13</v>
      </c>
      <c r="C55" s="33" t="s">
        <v>14</v>
      </c>
      <c r="D55" s="32" t="s">
        <v>105</v>
      </c>
      <c r="E55" s="13" t="s">
        <v>108</v>
      </c>
      <c r="F55" s="13" t="s">
        <v>107</v>
      </c>
      <c r="G55" s="12" t="s">
        <v>24</v>
      </c>
      <c r="H55" s="17"/>
      <c r="I55" s="43">
        <v>124595879</v>
      </c>
      <c r="J55" s="43">
        <v>77596820</v>
      </c>
      <c r="K55" s="37" t="s">
        <v>26</v>
      </c>
      <c r="L55" s="44" t="s">
        <v>109</v>
      </c>
      <c r="M55" s="13" t="s">
        <v>32</v>
      </c>
      <c r="N55" s="59" t="s">
        <v>19</v>
      </c>
      <c r="O55" s="63" t="s">
        <v>111</v>
      </c>
      <c r="P55" s="29"/>
      <c r="Q55" s="24"/>
      <c r="R55" s="24"/>
      <c r="S55" s="24"/>
      <c r="T55" s="24"/>
    </row>
    <row r="56" spans="1:20" s="14" customFormat="1" ht="80.099999999999994" customHeight="1" x14ac:dyDescent="0.25">
      <c r="A56" s="40"/>
      <c r="B56" s="46" t="s">
        <v>13</v>
      </c>
      <c r="C56" s="46" t="s">
        <v>112</v>
      </c>
      <c r="D56" s="47">
        <v>49</v>
      </c>
      <c r="E56" s="48"/>
      <c r="F56" s="48"/>
      <c r="G56" s="49"/>
      <c r="H56" s="50"/>
      <c r="I56" s="51">
        <f>SUBTOTAL(9,I7:I55)</f>
        <v>1331100534.0588236</v>
      </c>
      <c r="J56" s="51">
        <f>SUBTOTAL(9,J7:J55)</f>
        <v>1131435453.1999998</v>
      </c>
      <c r="K56" s="52" t="s">
        <v>26</v>
      </c>
      <c r="L56" s="53"/>
      <c r="M56" s="54"/>
      <c r="N56" s="55"/>
      <c r="O56" s="56"/>
      <c r="P56" s="30"/>
      <c r="Q56" s="24"/>
      <c r="R56" s="24"/>
      <c r="S56" s="24"/>
      <c r="T56" s="24"/>
    </row>
    <row r="57" spans="1:20" ht="50.1" customHeight="1" x14ac:dyDescent="0.25">
      <c r="I57" s="66">
        <f>SUM(I7:I55)</f>
        <v>1331100534.0588236</v>
      </c>
      <c r="J57" s="66">
        <f>SUM(J7:J55)</f>
        <v>1131435453.1999998</v>
      </c>
    </row>
  </sheetData>
  <autoFilter ref="A6:T55" xr:uid="{00000000-0001-0000-0100-000000000000}"/>
  <mergeCells count="16">
    <mergeCell ref="N5:N6"/>
    <mergeCell ref="A3:O3"/>
    <mergeCell ref="A5:A6"/>
    <mergeCell ref="B5:B6"/>
    <mergeCell ref="C5:C6"/>
    <mergeCell ref="D5:D6"/>
    <mergeCell ref="E5:E6"/>
    <mergeCell ref="F5:F6"/>
    <mergeCell ref="G5:G6"/>
    <mergeCell ref="H5:H6"/>
    <mergeCell ref="O5:O6"/>
    <mergeCell ref="I5:I6"/>
    <mergeCell ref="J5:J6"/>
    <mergeCell ref="K5:K6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8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Apeluri PTJ MARTIE 2025</vt:lpstr>
      <vt:lpstr>'Apeluri PTJ MARTIE 2025'!Print_Area</vt:lpstr>
      <vt:lpstr>'Apeluri PTJ MARTIE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Burila</dc:creator>
  <cp:lastModifiedBy>Denisa Georgiana Necula</cp:lastModifiedBy>
  <cp:lastPrinted>2025-01-16T13:32:39Z</cp:lastPrinted>
  <dcterms:created xsi:type="dcterms:W3CDTF">2022-11-16T11:13:12Z</dcterms:created>
  <dcterms:modified xsi:type="dcterms:W3CDTF">2025-03-24T12:35:24Z</dcterms:modified>
</cp:coreProperties>
</file>