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hidePivotFieldList="1"/>
  <mc:AlternateContent xmlns:mc="http://schemas.openxmlformats.org/markup-compatibility/2006">
    <mc:Choice Requires="x15">
      <x15ac:absPath xmlns:x15ac="http://schemas.microsoft.com/office/spreadsheetml/2010/11/ac" url="/Users/alina.merai/Desktop/"/>
    </mc:Choice>
  </mc:AlternateContent>
  <xr:revisionPtr revIDLastSave="0" documentId="13_ncr:1_{B5B57409-2F18-2642-BE0B-1B143CF7A13B}" xr6:coauthVersionLast="47" xr6:coauthVersionMax="47" xr10:uidLastSave="{00000000-0000-0000-0000-000000000000}"/>
  <bookViews>
    <workbookView xWindow="8560" yWindow="640" windowWidth="29040" windowHeight="24340" xr2:uid="{00000000-000D-0000-FFFF-FFFF00000000}"/>
  </bookViews>
  <sheets>
    <sheet name="Apeluri PC 2025" sheetId="16" r:id="rId1"/>
  </sheets>
  <definedNames>
    <definedName name="_xlnm._FilterDatabase" localSheetId="0" hidden="1">'Apeluri PC 2025'!$B$8:$P$459</definedName>
    <definedName name="_xlnm.Print_Area" localSheetId="0">'Apeluri PC 2025'!$A$4:$P$462</definedName>
    <definedName name="_xlnm.Print_Titles" localSheetId="0">'Apeluri PC 2025'!$9:$9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3" i="16" l="1"/>
  <c r="B174" i="16" s="1"/>
  <c r="B175" i="16" s="1"/>
  <c r="B176" i="16" s="1"/>
  <c r="B177" i="16" s="1"/>
  <c r="B178" i="16" s="1"/>
  <c r="B179" i="16" s="1"/>
  <c r="B180" i="16" s="1"/>
  <c r="B181" i="16" s="1"/>
  <c r="K116" i="16" l="1"/>
  <c r="J116" i="16"/>
  <c r="K88" i="16"/>
  <c r="J88" i="16"/>
  <c r="K159" i="16"/>
  <c r="J159" i="16"/>
  <c r="B118" i="16"/>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457" i="16" l="1"/>
  <c r="B266" i="16"/>
  <c r="B267" i="16" s="1"/>
  <c r="B268" i="16" s="1"/>
  <c r="B269" i="16" s="1"/>
  <c r="B270" i="16" s="1"/>
  <c r="B271" i="16" s="1"/>
  <c r="B272" i="16" s="1"/>
  <c r="B273" i="16" s="1"/>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B346" i="16" s="1"/>
  <c r="B347" i="16" s="1"/>
  <c r="B348" i="16" s="1"/>
  <c r="B349" i="16" s="1"/>
  <c r="B350" i="16" s="1"/>
  <c r="B351" i="16" s="1"/>
  <c r="B352" i="16" s="1"/>
  <c r="B353" i="16" s="1"/>
  <c r="B354" i="16" s="1"/>
  <c r="B355" i="16" s="1"/>
  <c r="B356" i="16" s="1"/>
  <c r="B357" i="16" s="1"/>
  <c r="B358" i="16" s="1"/>
  <c r="B359" i="16" s="1"/>
  <c r="B360" i="16" s="1"/>
  <c r="B361" i="16" s="1"/>
  <c r="B90" i="16" l="1"/>
  <c r="B91" i="16" s="1"/>
  <c r="B92" i="16" s="1"/>
  <c r="B93" i="16" s="1"/>
  <c r="B94" i="16" s="1"/>
  <c r="B95" i="16" s="1"/>
  <c r="B96" i="16" s="1"/>
  <c r="B97" i="16" s="1"/>
  <c r="B98" i="16" s="1"/>
  <c r="B99" i="16" s="1"/>
  <c r="B100" i="16" s="1"/>
  <c r="B101" i="16" s="1"/>
  <c r="B42" i="16"/>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11" i="16"/>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42" i="16" l="1"/>
  <c r="B443" i="16" s="1"/>
  <c r="B444" i="16" s="1"/>
  <c r="B445" i="16" s="1"/>
  <c r="B446" i="16" s="1"/>
  <c r="B447" i="16" s="1"/>
  <c r="B448" i="16" s="1"/>
  <c r="B449" i="16" s="1"/>
  <c r="B450" i="16" s="1"/>
  <c r="B451" i="16" s="1"/>
  <c r="B452" i="16" s="1"/>
  <c r="B453" i="16" s="1"/>
  <c r="B454" i="16" s="1"/>
  <c r="B184" i="16" l="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K171" i="16" l="1"/>
  <c r="J171" i="16"/>
  <c r="K208" i="16" l="1"/>
  <c r="J208" i="16"/>
  <c r="K182" i="16" l="1"/>
  <c r="J182" i="16"/>
  <c r="K455" i="16" l="1"/>
  <c r="B456" i="16"/>
  <c r="J455" i="16"/>
  <c r="B458" i="16" l="1"/>
  <c r="J40" i="16" l="1"/>
  <c r="K440" i="16" l="1"/>
  <c r="J440" i="16"/>
  <c r="K362" i="16" l="1"/>
  <c r="J362" i="16"/>
  <c r="K102" i="16" l="1"/>
  <c r="J102" i="16"/>
  <c r="J411" i="16" l="1"/>
  <c r="J264" i="16" l="1"/>
  <c r="K40" i="16" l="1"/>
  <c r="K411" i="16" l="1"/>
  <c r="K372" i="16"/>
  <c r="J372" i="16"/>
  <c r="K264" i="16"/>
  <c r="J457" i="16" l="1"/>
  <c r="J456" i="16"/>
  <c r="J458" i="16" s="1"/>
  <c r="K456" i="16"/>
  <c r="K457" i="16"/>
  <c r="K458" i="16" l="1"/>
</calcChain>
</file>

<file path=xl/sharedStrings.xml><?xml version="1.0" encoding="utf-8"?>
<sst xmlns="http://schemas.openxmlformats.org/spreadsheetml/2006/main" count="4871" uniqueCount="1267">
  <si>
    <t>Nr. crt.</t>
  </si>
  <si>
    <t>Domeniu</t>
  </si>
  <si>
    <t>Denumire apel de finanțare</t>
  </si>
  <si>
    <t>Obiectivele apelului de finanțare</t>
  </si>
  <si>
    <t>Program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</si>
  <si>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</si>
  <si>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</si>
  <si>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</si>
  <si>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</si>
  <si>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</si>
  <si>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</si>
  <si>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</si>
  <si>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 xml:space="preserve">TOTAL </t>
  </si>
  <si>
    <t xml:space="preserve">Autoritate de Management </t>
  </si>
  <si>
    <t xml:space="preserve">ADR Nord-Est  - AM PR Nord Est </t>
  </si>
  <si>
    <t>ADR Sud-Est - AM PR Sud-Est</t>
  </si>
  <si>
    <t>ADR Sud Muntenia - AM PR Sud Muntenia</t>
  </si>
  <si>
    <t>ADR SV Oltenia - AM PR SV Oltenia</t>
  </si>
  <si>
    <t xml:space="preserve">Programul Educație și Ocupare  </t>
  </si>
  <si>
    <t>MIPE - DGPECU</t>
  </si>
  <si>
    <t xml:space="preserve">Programul Incluziune si Demnitate Sociala </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</si>
  <si>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</si>
  <si>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</si>
  <si>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</si>
  <si>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</si>
  <si>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</si>
  <si>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</si>
  <si>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</si>
  <si>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</si>
  <si>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</si>
  <si>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</si>
  <si>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</si>
  <si>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</si>
  <si>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</si>
  <si>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</si>
  <si>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</si>
  <si>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</si>
  <si>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</si>
  <si>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 xml:space="preserve">PROGRAME REGIONALE </t>
  </si>
  <si>
    <t xml:space="preserve">PROGRAME NATIONALE </t>
  </si>
  <si>
    <t xml:space="preserve">MIPE - AM PoCIDIF </t>
  </si>
  <si>
    <t>NOTA: Elaborat pe baza calendarelor indicative transmise de Autoritățile de Management</t>
  </si>
  <si>
    <t>Calendarul estimativ consolidat al lansărilor de apeluri de proiecte pentru anul 2024
- PROGRAMELE FINANȚATE ÎN CADRUL POLITICII DE COEZIUNE 2021-2027 - VERS. IANUARIE 2024</t>
  </si>
  <si>
    <t xml:space="preserve">Programul Dezvoltare Durabilă </t>
  </si>
  <si>
    <t>Cercetare, dezvoltare, inovare</t>
  </si>
  <si>
    <t>OP 1; OS 1.1 și OS 1.4</t>
  </si>
  <si>
    <t>FEDR</t>
  </si>
  <si>
    <t>competitiv</t>
  </si>
  <si>
    <t xml:space="preserve">Regiunea Centru </t>
  </si>
  <si>
    <t>IMM</t>
  </si>
  <si>
    <t>iunie 2025</t>
  </si>
  <si>
    <t>Digitalizare</t>
  </si>
  <si>
    <t>Energie și eficientă energetice</t>
  </si>
  <si>
    <t>necompetitiv</t>
  </si>
  <si>
    <t>Educație</t>
  </si>
  <si>
    <t>Turism</t>
  </si>
  <si>
    <t>Îmbunătățirea capacității autorităților responsabile de programe și a organismelor implicate în execuția fondurilor (cod de intervenție 170)</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</si>
  <si>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Orase </t>
  </si>
  <si>
    <t>Sprijinirea cu instrumente financiare a intreprinderilor inovative mari, care dezvolta si implementeaza solutii de specializare inteligenta (IF intreprinderi mari)</t>
  </si>
  <si>
    <t>Proiecte demonstrative ale IMM (proof-of-concept)</t>
  </si>
  <si>
    <t xml:space="preserve">Investitii pentru cresterea durabila a IMM </t>
  </si>
  <si>
    <t>Instrumente financiare pentru IMM</t>
  </si>
  <si>
    <t>OP 1/RSO1.1</t>
  </si>
  <si>
    <t>OP 1/RSO1.3</t>
  </si>
  <si>
    <t>OP 1/RSO1.4</t>
  </si>
  <si>
    <t xml:space="preserve">OP 2/RSO2.1 </t>
  </si>
  <si>
    <t>OP 2/RSO2.1</t>
  </si>
  <si>
    <t xml:space="preserve">OP 2/RSO2.7 </t>
  </si>
  <si>
    <t xml:space="preserve">OP 2/RSO2.8 </t>
  </si>
  <si>
    <t xml:space="preserve">OP 4/RSO4.2 </t>
  </si>
  <si>
    <t>OP 4/RSO4.2</t>
  </si>
  <si>
    <t xml:space="preserve">OP 5/RSO5.1 </t>
  </si>
  <si>
    <t>intreprinderi cu capitalizare medie</t>
  </si>
  <si>
    <t xml:space="preserve">IMM-uri </t>
  </si>
  <si>
    <t>UAT municipii resedinta de judet, UAT municipii</t>
  </si>
  <si>
    <t>UAT orașe</t>
  </si>
  <si>
    <t>Consilii judetene, Autorități publice centrale, UAT locale</t>
  </si>
  <si>
    <t>UAT locale</t>
  </si>
  <si>
    <t>Universități</t>
  </si>
  <si>
    <t>UAT municipii</t>
  </si>
  <si>
    <t>n/a</t>
  </si>
  <si>
    <t>necompetitiv, cu termen limita de depunere</t>
  </si>
  <si>
    <t>competitiv, cu termen limita de depunere</t>
  </si>
  <si>
    <t xml:space="preserve">necompetitiv, cu depunere continuă, cu termen de închidere a apelului </t>
  </si>
  <si>
    <t>ADR Nord-Est - AM PR Nord-Est</t>
  </si>
  <si>
    <t>Dezvoltarea activitatii CDI</t>
  </si>
  <si>
    <t>Regiunea Nord-Est</t>
  </si>
  <si>
    <t>Dezvoltarea capacitatii de inovare a IMM prin sprijinirea IMM-ului de a demonstra funcționalitatea și de a verifica un anumit concept de produs, serviciu sau proces care poate fi realizat si pus pe piață</t>
  </si>
  <si>
    <t>Sprijinirea cu grant a acelorasi costuri eligibile si rate de co-finantare din programul Orizont Europa, fara reluarea evaluarii tehnice a calitatii proiectului.</t>
  </si>
  <si>
    <t xml:space="preserve">Economie circulară </t>
  </si>
  <si>
    <t>Cresterea competitivitatii IMM prin tranzitia catre noi modele de productie durabila</t>
  </si>
  <si>
    <t>IMM și antreprenoriat</t>
  </si>
  <si>
    <t>Formare, instruire și dezvoltare profesională</t>
  </si>
  <si>
    <t>Creșterea capacității AM PR Nord – Est, a beneficiarilor și a potențialilor beneficiari de finanțare</t>
  </si>
  <si>
    <t>OP 1/RSO1.2</t>
  </si>
  <si>
    <t>Investitii in cladirile rezidentiale in vederea cresterii eficientei energetice inclusiv, dupa caz, masuri de consolidare structurala, in functie de nivelul de expunere si vulnerabilitate la riscurile identificate - Municipii resedinta de judet, Municipii</t>
  </si>
  <si>
    <t>Măsuri pentru eficiență energetică, inclusiv clădiri</t>
  </si>
  <si>
    <t xml:space="preserve">Investitii in cladirile rezidentiale in vederea cresterii eficientei energetice inclusiv, dupa caz, masuri de consolidare structurala, in functie de nivelul de expunere si vulnerabilitate la riscurile identificate - Orase </t>
  </si>
  <si>
    <t xml:space="preserve">Investitii in cladirile publice in vederea cresterii eficientei energetice inclusiv, dupa caz, masuri de consolidare structurala, in functie de nivelul de expunere si vulnerabilitate la riscurile identificate - Orase </t>
  </si>
  <si>
    <t>Investitii in cladirile publice in vederea cresterii eficientei energetice inclusiv, dupa caz, masuri de consolidare structurala, in functie de nivelul de expunere si vulnerabilitate la riscurile identificate -  Consilii judetene, Autoritati publice centrale, UAT locale</t>
  </si>
  <si>
    <t>Instrumente financiare pentru investitii in cladirile publice in vederea cresterii eficientei energetice -  Consilii judetene, Autoritati publice centrale, UAT locale</t>
  </si>
  <si>
    <t>Calitatea aerului</t>
  </si>
  <si>
    <t xml:space="preserve">Cresterea infrastructurii verzi in zonele urbane </t>
  </si>
  <si>
    <t>Mobilitate urbană</t>
  </si>
  <si>
    <t>Promovarea mobilității urbane multimodale sustenabile</t>
  </si>
  <si>
    <t xml:space="preserve">Promovarea mobilitatii urbane multimodale sustenabile - Orase </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</si>
  <si>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</si>
  <si>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UAT locale</t>
  </si>
  <si>
    <t>Dezvoltarea infrastructurii de invatamant universitar</t>
  </si>
  <si>
    <t>Dezvoltare urbana, regenerare urbana, dezvoltare a turismului
sustenabil si culturii</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</si>
  <si>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</si>
  <si>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</si>
  <si>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OP 1, OS 1.1</t>
  </si>
  <si>
    <t>trim 1/2025</t>
  </si>
  <si>
    <t>OP 1, OS 1.3</t>
  </si>
  <si>
    <t>Ministerul Investițiilor și Proiectelor Europene</t>
  </si>
  <si>
    <t>Sănătate</t>
  </si>
  <si>
    <t>Asistență medicală ambulatorie</t>
  </si>
  <si>
    <t>OP 4</t>
  </si>
  <si>
    <t>mai puțin dezvoltate</t>
  </si>
  <si>
    <t>mai dezvoltate</t>
  </si>
  <si>
    <t xml:space="preserve">C. Măsuri destinate creșterii accesului și eficacității serviciilor de îngrijire medicală dedicate pacientului critic, inclusiv a structurilor suport (ex. ambulanța/ SMURD; UPU; ATI etc) </t>
  </si>
  <si>
    <t>proiecte cu acoperire națională</t>
  </si>
  <si>
    <t>FSE+</t>
  </si>
  <si>
    <t>screening populational</t>
  </si>
  <si>
    <t>OP 1</t>
  </si>
  <si>
    <t>competitiv/ necompetitiv</t>
  </si>
  <si>
    <t>A. Oncologie</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</si>
  <si>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</si>
  <si>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D. Investiții în infrastructura publică a unităților certificate ca centre de expertiză în boli rare și a unităților sanitare care furnizează servicii medicale pentru pacienții cu boli rare și genetice în colaborare cu centrele de expertiză în boli rare și cu centrele de genetică medicală</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</si>
  <si>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</si>
  <si>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INSP și centrele regionale de sănătate publică ale INSP</t>
  </si>
  <si>
    <t>Operatiune asistența medicală primară/ comunitară</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</si>
  <si>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</si>
  <si>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medicină școlară, inclusiv a celei stomatologice</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</si>
  <si>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</si>
  <si>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asistență medicală ambulatorie</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</si>
  <si>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</si>
  <si>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</si>
  <si>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3. Programe de diagnosticare precoce și tratament</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</si>
  <si>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</si>
  <si>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 Investiții infrastructura publică a unităților sanitare - serviciilor esențiale pentru afecțiuni complexe: dezvoltarea structurilor integrate de preluare și îngrijire a pacientului critic, prin asigurarea infrastructurii unităților dedicate de îngrijire</t>
  </si>
  <si>
    <t xml:space="preserve">Intervențiile dedicate pacient critic - unități sanitare care tratează pacienți cardiaci critici - extindere/ modernizare/ reabilitare/ dotare 
</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</si>
  <si>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</si>
  <si>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Intervențiile dedicate pacient critic -  mari arși -dotare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</si>
  <si>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</si>
  <si>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B. Transplant</t>
  </si>
  <si>
    <t xml:space="preserve"> Ministerul Sănătății/ ANT/ Parteneriat între MS/ ANT/
unități sanitare publice acreditate pentru activități în domeniul transplantului
</t>
  </si>
  <si>
    <t>Servicii de îngrijiri paliative și spitalizări prelungite pentru boli cronice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</si>
  <si>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</si>
  <si>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</si>
  <si>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</si>
  <si>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A. Investiții infrastructura publică a structurilor sanitare care au atribuții în prevenirea, controlul, diagnosticul și supravegherea bolilor transmisibile, în controlul și supravegherea infecțiilor asociate actului medical și a celor implicate în sănătatea publică</t>
  </si>
  <si>
    <t> INSP și centrele regionale de sănătate publică ale INSP
 INCD Medico-Militară „Cantacuzino</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</si>
  <si>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</si>
  <si>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Intervențiile dedicate pacient critic  - politraumă - extindere/ modernizare/ reabilitare/ dotare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</si>
  <si>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</si>
  <si>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xml:space="preserve">Servicii de asistență medicală școlară, inclusiv servicii de asistență stomatologică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</si>
  <si>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 unități mobile
</t>
  </si>
  <si>
    <t>-Administrator de grant global (Ministerul Educației, Ministerul Sănătății sau structuri relevante)
-UAT judet/UAT municipii / UAT orase / UAT comune si/sau alte autoritati structuri ale Admin Publice Locale ( inclusiv APL cu atributii in domeniul educatiei la nivel preuniversitar) 
-Agenții, structuri/ alte organisme aflate în subordinea/ coordonarea MEN şi alte organisme publice cu atribuții în domeniul educației şi formării profesionale – de la nivel județean
-Instituții de învățământ publice acreditate din rețeaua școlară națională de nivel preuniversitar
-Parteneriate între entitățile menționate mai sus</t>
  </si>
  <si>
    <t>Investiții în infrastructura dispensarelor TB (care furnizează servicii destinate persoanelor suspecte/ confirmate cu tuberculoză) - dotare/ extindere/ modernizare/ reabilitare/construcție nouă</t>
  </si>
  <si>
    <t>-UAT judet/UAT municipii / UAT orase / UAT comune si/sau alte autoritati structuri ale Admin Publice Locale;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</si>
  <si>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</si>
  <si>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E. Implementarea de programe de sănătatea reproducerii pentru a crește accesibilitatea la aceste servicii a persoanelor vulnerabile </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</si>
  <si>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</si>
  <si>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Investiții în infrastructura publică a centrelor de expertiză pentru boli rare/  centrelor regionale de genetică -extindere/ modernizare/ reabilitare/ construire/ dotare
</t>
  </si>
  <si>
    <t>Observatorul national de date</t>
  </si>
  <si>
    <t> Ministerul Sănătății/ INSP/ parteneriat</t>
  </si>
  <si>
    <t>Cultură</t>
  </si>
  <si>
    <t>Capital uman pentru piața muncii</t>
  </si>
  <si>
    <t>Eficiență energetică</t>
  </si>
  <si>
    <t>311.B - Creșterea eficienței energetice în regiune ca parte a investițiilor în sectorul locuințelor - instrumente financiare</t>
  </si>
  <si>
    <t>Creșterea eficienței energetice în regiune ca parte a investițiilor în sectorul locuințelor</t>
  </si>
  <si>
    <t>Banca Europeană de Investiții (BEI)</t>
  </si>
  <si>
    <t>decembrie 2025</t>
  </si>
  <si>
    <t>Regiunea Sud-Muntenia</t>
  </si>
  <si>
    <t xml:space="preserve">Energie si eficienta energetica </t>
  </si>
  <si>
    <t xml:space="preserve">Educatie </t>
  </si>
  <si>
    <t>Competente</t>
  </si>
  <si>
    <t>Dezvoltarea competențelor în domeniile de specializare inteligentă tranziție industrială și antreprenoriat</t>
  </si>
  <si>
    <t>O.S. 1.4 -Dezvoltarea competențelor pentru specializare inteligentă, tranziție industrială și antreprenoriat</t>
  </si>
  <si>
    <t>OP 1, O.S. 1.4</t>
  </si>
  <si>
    <t>• IMM 
• Universități publice și organizații publice de CDI
• Coordonator RIS 3 (ADR Sud-Muntenia)</t>
  </si>
  <si>
    <t>mai 2025</t>
  </si>
  <si>
    <t>Biodiversitate</t>
  </si>
  <si>
    <t>P1 (Gorj) - Investiții pentru dezvoltarea microîntreprinderilor (1.B)</t>
  </si>
  <si>
    <t>Sprijin de până la 300.000 EUR pentru creșterea durabilă și crearea de locuri de muncă în Județul Gorj</t>
  </si>
  <si>
    <t>OS FTJ</t>
  </si>
  <si>
    <t>RO412-Gorj</t>
  </si>
  <si>
    <t>FTJ</t>
  </si>
  <si>
    <t>microîntreprindere</t>
  </si>
  <si>
    <t>Apel competitiv, cu depunere la termen</t>
  </si>
  <si>
    <t>P1 (Gorj) -  Sprijin pentru infrastructura de afaceri  (1.D)</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</si>
  <si>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</si>
  <si>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</si>
  <si>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</si>
  <si>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Mediu</t>
  </si>
  <si>
    <t>P1 (Gorj) - Sprijin pentru remedierea sau decontaminarea și reconversia siturilor contaminate sau a unor imobile industriale dezafectate (4.A)</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</si>
  <si>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</si>
  <si>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</si>
  <si>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RO423-Hunedoara, 
incl. alocare distinctă pentru ITI Valea Jiului, conform ghidului solicitantului</t>
  </si>
  <si>
    <t>P2 (Hunedoara) -  Sprijin pentru infrastructura de afaceri  (1.D)</t>
  </si>
  <si>
    <t>Investiții pentru dezvoltarea infrastructurii de afaceri pentru IMM-uri care sprijină creșterea durabilă și crearea de locuri de muncă în Județul Hunedoara</t>
  </si>
  <si>
    <t xml:space="preserve">RO411-Dolj </t>
  </si>
  <si>
    <t>P3 (Dolj)  -  Sprijin pentru infrastructura de afaceri  (1.D)</t>
  </si>
  <si>
    <t>Investiții pentru dezvoltarea infrastructurii de afaceri pentru IMM-uri care sprijină creșterea durabilă și crearea de locuri de muncă în Județul Dolj</t>
  </si>
  <si>
    <t>RO224-Galați</t>
  </si>
  <si>
    <t>P4 (Galati) -  Sprijin pentru infrastructura de afaceri  (1.D)</t>
  </si>
  <si>
    <t>Investiții pentru dezvoltarea infrastructurii de afaceri pentru IMM-uri care sprijină creșterea durabilă și crearea de locuri de muncă în Județul Galati</t>
  </si>
  <si>
    <t>RO316-Prahova</t>
  </si>
  <si>
    <t>P5 (Prahova) -  Sprijin pentru infrastructura de afaceri  (1.D)</t>
  </si>
  <si>
    <t>Investiții pentru dezvoltarea infrastructurii de afaceri pentru IMM-uri care sprijină creșterea durabilă și crearea de locuri de muncă în Județul Prahova</t>
  </si>
  <si>
    <t>RO125-Mureș</t>
  </si>
  <si>
    <t>P6 (Mures) -  Sprijin pentru infrastructura de afaceri  (1.D)</t>
  </si>
  <si>
    <t>Investiții pentru dezvoltarea infrastructurii de afaceri pentru IMM-uri care sprijină creșterea durabilă și crearea de locuri de muncă în Județul Mures</t>
  </si>
  <si>
    <t xml:space="preserve">ADR Bucuresti Ilfov - AM PR Bucuresti ilfov </t>
  </si>
  <si>
    <t xml:space="preserve">14 APELURI </t>
  </si>
  <si>
    <t>Regiunea Centru</t>
  </si>
  <si>
    <t>Calendarul estimativ consolidat al lansărilor de apeluri de proiecte pentru anul 2025 
- PROGRAMELE FINANȚATE ÎN CADRUL POLITICII DE COEZIUNE 2021-2027 - VERS. IANUARIE 2025</t>
  </si>
  <si>
    <t>Sprijin pentru dezvoltarea IMM inovative - vouchere de inovare</t>
  </si>
  <si>
    <t>Cresterea capacitatii IMM de a dezvolta produse si servicii noi sau semnificativ imbunatatite si a implementa schimbari de proces, finantarea serviciilor oferite de organizatiile CDI&amp;TT, la cererea IMM</t>
  </si>
  <si>
    <t>Finantarea proiectelor cu promotori privati din Regiunea Nord-Est - sprijinirea Văilor Regionale de Inovare in Programul Orizont Europa (RIVs)</t>
  </si>
  <si>
    <t>Sprijinirea cu grant a acelorasi costuri eligibile si rate de co-finantare din programul Orizont Europa</t>
  </si>
  <si>
    <t>competitiv, fara termen limita de depunere</t>
  </si>
  <si>
    <t>Finantarea proiectelor cu promotori privati din Regiunea Nord-Est, care primesc marca Seal of Excellence in Programul Orizont Europa - Apel SoE</t>
  </si>
  <si>
    <t>Dezvoltarea inovativa a clusterelor</t>
  </si>
  <si>
    <t>Sprijinirea structurilor asociative de tip cluster prin investiții pentru dezvoltarea de resurse CDI împărtășite, furnizare servicii de consultanță și facilitare schimb de informații pentru/ între membrii clusterului, animarea clusterului și suport pentru aderarea la rețele de cooperare.</t>
  </si>
  <si>
    <t>clustere</t>
  </si>
  <si>
    <t xml:space="preserve">Investitii pentru modernizarea microintreprinderilor  - APEL 2 </t>
  </si>
  <si>
    <t>Imbunatatirea semnificativa a capacitatii tehnice si organizationale de a gestiona dezvoltarea de produse si servicii</t>
  </si>
  <si>
    <t>Microîntreprinderi</t>
  </si>
  <si>
    <t>Proiecte ale start-up si spin-off pentru dezvoltarea, validarea si lansarea pe piata a unui produs minim viabil (MVP)</t>
  </si>
  <si>
    <t xml:space="preserve">Sprijinirea organizatiilor intermediare (incubatoare si acceleratoare de afaceri) sa isi dezvolte capacitatea si sa livreze servicii de suport (formare, instruire, coaching si mentoring, informare, etc) catre start-up si spin-off pentru a identifica si dezvolta proiecte de tip MVP si sprijinirea start-up si spin-off selectate din randul beneficiarilor de servicii sa implementeze proiectul MVP. </t>
  </si>
  <si>
    <t>intreprinderi nou-înființate, spin-off-uri, IMM-uri</t>
  </si>
  <si>
    <t xml:space="preserve">Dezvoltarea competenţelor </t>
  </si>
  <si>
    <t>Dezvoltarea de competente pentru specializare inteligenta, tranzitie industriala si antreprenoriat in randul angatilor IMM din regiune</t>
  </si>
  <si>
    <t>Dezvoltarea de competențe pentru specializare inteligentă, tranziție industrială și antreprenoriat în rândul angajaților IMM din regiune</t>
  </si>
  <si>
    <t>Program de suport pentru valorizarea rezultatelor cercetarii – RVP 3.0</t>
  </si>
  <si>
    <t xml:space="preserve"> Oferirea unor servicii de consultanta (mentoring si coaching) si programe de instruire (antreprenoriat, managementul IPR, marketing, etc) customizate pe nevoile echipelor de cercetatori din cadrul universitatilor publice din regiune</t>
  </si>
  <si>
    <t>universitati, furnizori de servicii de formare si de consultanta publici sau privati</t>
  </si>
  <si>
    <t>Autoritatea de Management, IMM, universități, furnizori de servicii de formare și de consultanță publici sau privați, IMM beneficiari și potențiali beneficiari de finanțare</t>
  </si>
  <si>
    <t>Valorificarea avantajelor digitalizării, în beneficiul companiilor</t>
  </si>
  <si>
    <t xml:space="preserve">OP 1/RSO1.2 </t>
  </si>
  <si>
    <t>Transformarea digitală a IMM-urilor orientată către creșterea intensității digitale - Apel 2</t>
  </si>
  <si>
    <t>Dezvoltarea de servicii publice digitale noi, orientate integrat catre mediul privat, cetateni si comunitatea locala - Municipii resedinta de judet, Municipii</t>
  </si>
  <si>
    <t>Valorificarea avantajelor digitalizării, în beneficiul cetățenilor și al autorităților publice</t>
  </si>
  <si>
    <t>Dezvoltarea de servicii publice digitale noi, orientate integrat catre mediul privat, cetateni si comunitatea locala - Orase</t>
  </si>
  <si>
    <t>Dezvoltarea de servicii publice digitale noi, orientate integrat catre mediul privat, cetateni si comunitatea locala - Consilii judetene</t>
  </si>
  <si>
    <t>UAT judet</t>
  </si>
  <si>
    <t>Autoritatea de Management, IMM</t>
  </si>
  <si>
    <t xml:space="preserve">Infrastructura de transport </t>
  </si>
  <si>
    <t>Autoritatea de Management, organizații de management a destinației</t>
  </si>
  <si>
    <t>aprilie 2025</t>
  </si>
  <si>
    <t>O.S. 3.2 - Dezvoltarea și ameliorarea unei mobilități naționale, regionale și locale sustenabile, reziliente la schimbările climatice, inteligente și intermodale, inclusiv îmbunătățirea accesului la TEN-T și a mobilității transfrontaliere</t>
  </si>
  <si>
    <t>OP 3, OS 3.2</t>
  </si>
  <si>
    <t>O.S. 2.1 - Promovarea eficienței energetice și reducerea emisiilor de gaze cu efect de seră</t>
  </si>
  <si>
    <t xml:space="preserve">OP 2, O.S. 2.1 </t>
  </si>
  <si>
    <t>ianuarie 2025</t>
  </si>
  <si>
    <t xml:space="preserve">Regenerare urbana </t>
  </si>
  <si>
    <t>O.S. 5.1 - Promovarea dezvoltării integrate și incluzive în domeniul social, economic și al mediului, precum și a culturii, a patrimoniului natural, a turismului sustenabil și a securității în zonele urbane</t>
  </si>
  <si>
    <t>O.S.5.2 - Promovarea dezvoltării locale integrate și incluzive în domeniul social, economic și al mediului, precum și a culturii, a patrimoniului natural, a turismului sustenabil și a securității în alte zone decât cele urbane</t>
  </si>
  <si>
    <t>martie 2025</t>
  </si>
  <si>
    <t>februarie 2025</t>
  </si>
  <si>
    <t>Intensificare acțiunilor de protecție și conservare a naturii, a biodiversității și a infrastructurii verzi, inclusiv în zonele urbane, precum și reducerea tuturor formelor de poluare prin investiții în infrastructura verde-albastră</t>
  </si>
  <si>
    <t>O.S. 2.7 - Intensificare acțiunilor de protecție și conservare a naturii, a biodiversității și a
infrastructurii verzi, inclusiv în zonele urbane,
precum și reducerea tuturor formelor de poluare</t>
  </si>
  <si>
    <t>OP 2, O.S. 2.7.</t>
  </si>
  <si>
    <t>• Unități administrativ teritoriale Județ
• Unități administrativ teritoriale MRJ/ Municipiu/ Oraș/ Comună
•Parteneriate UAT Județ și UAT Comună
•Parteneriate UAT MRJ/ Municipiu/ Oraș cu UAT ZUF</t>
  </si>
  <si>
    <t>iulie 2025</t>
  </si>
  <si>
    <t xml:space="preserve">Sprijinirea investițiilor în activități de cercetare – inovare în microîntreprinderi, întreprinderi mici și mijlocii pentru creșterea nivelului de maturitate tehnologică în domeniile de specializare inteligentă
</t>
  </si>
  <si>
    <t>O.S 1.1 - Dezvoltarea și creșterea capacităților de cercetare și inovare și adoptarea tehnologiilor avansate</t>
  </si>
  <si>
    <t>OP 1, O.S. 1.1</t>
  </si>
  <si>
    <t>• IMM
• Parteneriate între IMM
• Parteneriate IMM și întreprinderi mari</t>
  </si>
  <si>
    <t>septembrie 2025</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</si>
  <si>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</si>
  <si>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 Autorități publice locale</t>
  </si>
  <si>
    <t>ianuarie 2026</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</si>
  <si>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</si>
  <si>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 xml:space="preserve">• Autoritățile publice centrale prin instituțiile publice locale din subordine sau Autoritățile publice/ instituțiile publice locale în colaborare cu organizații publice de cercetare și IMM
</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</si>
  <si>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</si>
  <si>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Organizații publice de cercetare în colaborare cu IMM</t>
  </si>
  <si>
    <t>Dezvoltarea și creșterea capacităților de cercetare și inovare și adoptarea tehnologiilor avansate prin sprijinirea transferului tehnologic în beneficiul IMM-urilor</t>
  </si>
  <si>
    <t>• Entități de transfer tehnologic</t>
  </si>
  <si>
    <t>martie 2026</t>
  </si>
  <si>
    <t>Clustere, incubatoare de afaceri</t>
  </si>
  <si>
    <t>Intensificarea creșterii sustenabile și creșterea competitivității prin sprijinirea clusterelor</t>
  </si>
  <si>
    <t>O.S. 1.3 - Intensificarea creșterii sustenabile și creșterea competitivității IMM-urilor și crearea de locuri de muncă în cadrul IMM-urilor, inclusiv prin investiții productive</t>
  </si>
  <si>
    <t>OP 1, O.S 1.3</t>
  </si>
  <si>
    <t>• Cluster
• Organizația clusterului</t>
  </si>
  <si>
    <t>Intensificarea creșterii sustenabile și creșterea competitivității prin sprijinirea incubatoarelor de afaceri și a parcurilor industriale - Instrument financiar</t>
  </si>
  <si>
    <t>• Fondator incubator
• Parteneriate fondatori incubatoare
• Parcuri industriale</t>
  </si>
  <si>
    <t>februarie 2026</t>
  </si>
  <si>
    <t xml:space="preserve">Promovarea dezvoltării integrate și incluzive în domeniul turismului sustenabil în regiunea Sud-Muntenia - Instrument financiar </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</si>
  <si>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</si>
  <si>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</si>
  <si>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Promovarea eficienței energetice și reducerea emisiilor de gaze cu efect de seră prin investiții în locuințe individuale - Instrument financiar</t>
  </si>
  <si>
    <t>• Persoane fizice</t>
  </si>
  <si>
    <t>Finanțarea infrastructurii de reîncărcare pentru vehicule electrice în cadrul Programului Regional Sud Muntenia 2021-2027 Programul Regional Sud Muntenia 2021-2027</t>
  </si>
  <si>
    <t xml:space="preserve">UAT-uri din regiunea Sud-Muntenia </t>
  </si>
  <si>
    <t>august 2025</t>
  </si>
  <si>
    <t>113 - Ecosisteme de inovare - centre CDI – Inclusiv cercetare in colaborare</t>
  </si>
  <si>
    <t>Sprijinirea organizațiilor publice de cercetare pentru cercetare in colaborare</t>
  </si>
  <si>
    <t>Regiunea Nord-Vest</t>
  </si>
  <si>
    <t>a) Instituțiile de învățământ superior de stat acreditate sau structuri ale acestora, cu personalitate juridică, care fac parte din sistemul național de cercetare-dezvoltare, conform Art. 7 al OG nr. 57/2002.
b) Parteneriate între un solicitant eligibil conform punctului a) și întreprinderi. Întreprinderile eligibile sunt înregistrate în baza Legii nr. 31/1990 și , care se încadrează în categoria IMM-urilor și sunt înregistrate în Regiunea de Dezvoltare Nord-Vest, cu sediul social sau punct de lucru.</t>
  </si>
  <si>
    <t>114 - Sprijin pentru ecosistemul de inovare–ETT - Sprijinirea transferului tehnologic către IMM</t>
  </si>
  <si>
    <t>Dezvoltarea ecosistemului de transfer tehnologic</t>
  </si>
  <si>
    <t xml:space="preserve">a)	Individual, solicitanți eligibili sunt categoriile de persoane juridice din Regiunea de Dezvoltare Nord-Vest care pot depune cererea pentru acreditarea unui Centru de transfer tehnologic (CTT) conform legislației specifice aplicabile.
b)	Parteneriate între o persoană juridică eligibilă conform punctului a) și o persoană juridică unică ce administrează un Cluster de inovare sau un Centru European de inovare digitală. </t>
  </si>
  <si>
    <t>Competitivitate IMM și antreprenoriat</t>
  </si>
  <si>
    <t>131.E - Investiții productive inovatoare pentru IMM - instrumente financiare</t>
  </si>
  <si>
    <t>Creșterea competitivității IMM-urilor</t>
  </si>
  <si>
    <t>Administrator de fond selectat pentru executarea unui instrument financiar în conformitate cu prevederile Regulamentului 1060/2021, articolul 59</t>
  </si>
  <si>
    <t>131.F - Sprijin pentru internaționalizarea IMM-urilor</t>
  </si>
  <si>
    <t>•	societate înregistrată în baza Legii nr. 31/1990 privind societățile;	
•	societate cooperativă care funcționează în baza Legii nr. 1/2005 privind organizarea și funcționarea cooperației;
•	cooperativă agricolă de gradul 2 sau 3 conform Legii cooperaţiei agricole nr. 566/2004;
•	ONG cu activitate economică, conform Ordonanței 26/2000; 
•	societate înregistrată în baza Legii nr. 219/2015  privind economia socială;
care se încadrează în categoria microîntreprinderilor, întreprinderilor mici și mijlocii înregistrate în Regiunea de Dezvoltare Nord-Vest.</t>
  </si>
  <si>
    <t>132.B.2 - Sprijinirea dezvoltării unor investiții inițiale ale unor IMM-uri în cadrul structurii incubatorului de afaceri</t>
  </si>
  <si>
    <t>Sprijinirea ecosistemului antreprenorial regional, încurajarea dezvoltării diferitelor forme specifice de antreprenoriat</t>
  </si>
  <si>
    <t>221 - Înființarea și operaționalizarea Centrului Regional de Date Nord-Vest</t>
  </si>
  <si>
    <t xml:space="preserve">Îmbunătățirea calității serviciilor oferite de administrațiile publice locale prin soluții digitale inovatoare și aplicații de tip smart city. </t>
  </si>
  <si>
    <t>OP 1, OS 1.2</t>
  </si>
  <si>
    <t xml:space="preserve">STS în parteneriat cu Unitățile administrativ-teritoriale – Județ din Regiunea de Dezvoltare Nord-Vest </t>
  </si>
  <si>
    <t>OP 2, OS 2.1</t>
  </si>
  <si>
    <t>321 - Sprijinirea investițiilor în sisteme de alimentare centralizată cu energie termică pentru comunități rurale din Regiunea de Dezvoltare Nord-Vest</t>
  </si>
  <si>
    <t xml:space="preserve">Promovarea energiei regenerabile în comunitățile rurale </t>
  </si>
  <si>
    <t>OP 2, OS 2.2</t>
  </si>
  <si>
    <t>UAT comună (definită conform OUG 57/3.07.2019 privind Codul administrativ, cu modificările şi completările ulterioare) din Regiunea de Dezvoltare Nord-Vest</t>
  </si>
  <si>
    <t>621.C - Centre de testare pentru orientarea educațională a elevilor</t>
  </si>
  <si>
    <t>Dezvoltarea infrastructurii educaționale la nivelul educației timpurii și învățământului primar și secundar</t>
  </si>
  <si>
    <t>OP 4, OS 4.2</t>
  </si>
  <si>
    <t>A.	Unitățile administrativ-teritoriale (UAT) județ, definite conform prevederilor OUG nr. 57 din 3 iulie 2019 privind Codul administrativ;
B.	Centre Județene de Resurse și Asistență Educațională  (CJRAE);
C.	Inspectoratele şcolare judeţene;
D.	Parteneriate între unitățile administrativ-teritoriale menționate la punctul A și entitățile enumerate la punctul B și/sau C.
Liderul parteneriatului va fi reprezentat de unitatea administrativ-teritorială.</t>
  </si>
  <si>
    <t>622.B - Dezvoltarea unor centre de educație pentru elevi, în domeniile de specializare inteligentă ale Regiunii de Dezvoltare Nord-Vest</t>
  </si>
  <si>
    <t>Dezvoltarea infrastructurii educaționale în domeniul învățământului profesional și tehnic (licee tehnologice)</t>
  </si>
  <si>
    <t>a)	organizațiile neguvernamentale constituite în baza Ordonanței Guvernului nr. 26/2000 cu privire la asociații şi fundații, aprobată prin Legea nr. 246/2005, cu modificările şi completările ulterioare, cu scop / obiectiv / activitate cu conținut și caracter educațional asimilate cu lista de coduri CAEN eligibile.
b)	societățile constituite în baza Legii nr. 31/1990 privind societățile , republicată, cu modificările şi completările ulterioare, cu activitate într-unul dintre domeniile de activitate din Lista de coduri CAEN eligibile;
c) unități de învățământ preuniversitar cu personalitate juridică, publice sau private;
d)	Parteneriate intre entități de la punctul a, b sau c și Unitățile administrativ-teritoriale (UAT) definite conform prevederilor OUG nr. 57 din 3 iulie 2019 privind Codul administrativ, respectiv:
- Județ;
- Municipiu reședință de județ;
- Municipiu;
- Oraș;
- Comună;</t>
  </si>
  <si>
    <t>661 - Tabere de elevi și preșcolari</t>
  </si>
  <si>
    <t xml:space="preserve">Modernizarea/reabilitarea/dotarea taberelor de elevi și preșcolari </t>
  </si>
  <si>
    <t>OP 4, OS 4.6</t>
  </si>
  <si>
    <t>a)	Unitățile administrativ-teritoriale, definite conform prevederilor OUG nr. 57 din 3 iulie 2019 privind Codul administrativ, respectiv: Județ; Municipiu reședință de județ; Municipiu; Oraș; Comună;
b)	Autoritatea Publică Centrală responsabilă cu organizarea și funcționarea centrelor de agrement/taberelor;
c)	Direcțiile județene, ca structuri din subordinea Autorității Publice Centrale responsabilă cu organizarea și funcționarea centrelor de agrement/taberelor, cu personalitate juridică (din Regiunea de Dezvoltare Nord-Vest);
d)	Parteneriatele între entitățile eligibile menționate mai sus;
e)	Parteneriatele între entitățile eligibile menționate la literele a), b), c) și asociații/ fundații constituite în baza OG nr. 26/2000, unități de învățământ preuniversitar de stat sau inspectorate școlare județene.</t>
  </si>
  <si>
    <t xml:space="preserve">Dezvoltarea capacităților publice de CDI </t>
  </si>
  <si>
    <t xml:space="preserve">Susținerea dezvoltării activități de CDI concomitent cu modernizare capacităților publice de CDI și înființarea de unele noi, asociate domeniilor de specializare inteligentă regionale. </t>
  </si>
  <si>
    <t>Entitati publice de CDI din Regiunea Centru, active in domeniile de specializare inteligenta regionale (institutele de cercetare de drept public  / instituțiile de învăţământ superior care găzduiesc infrastructuri de CDI )</t>
  </si>
  <si>
    <t>octombrie 2025</t>
  </si>
  <si>
    <t>Participarea IMM-urilor și organizațiilor CDI în structuri, parteneriate și programe de colaborare</t>
  </si>
  <si>
    <t xml:space="preserve">Accesul în rețele de inovare europene pentru IMM sau alte organizații, 
susținerea integrării actorilor regionali în parteneriate și comunități de cunoaștere europene, scopul fiind acumularea de capital social și deschiderea spre zonele de vârf ale cercetării europene.
</t>
  </si>
  <si>
    <t>IMM
Entitati de CDI</t>
  </si>
  <si>
    <t>necompetitiv cu depunere continua</t>
  </si>
  <si>
    <t>continuu</t>
  </si>
  <si>
    <t xml:space="preserve">Cluster-e inovative </t>
  </si>
  <si>
    <t>Obiectivul este facilitarea cooperarii intre elementele lanturilor valorice teritoriale in sectoarele de Specializare inteligenta, cu accent pe componenta de CDI</t>
  </si>
  <si>
    <t>Entitatile de management ale cluster-elor (Asociație legal constituita care desfășoară activități economice non-profit)</t>
  </si>
  <si>
    <t xml:space="preserve">competitiv </t>
  </si>
  <si>
    <t>noiembrie 2025</t>
  </si>
  <si>
    <t>Parteneriate pentru inovare - pentru IMM</t>
  </si>
  <si>
    <t xml:space="preserve">Intervenția țintește cooperarea directă între actori pentru dezvoltarea și implementarea de inovații la nivel de companii, susține cooperarea concretă dintre sectoarele de business și de CDI </t>
  </si>
  <si>
    <t xml:space="preserve">IMM, Intreprinderi mici cu capitalizare medie, intreprinderi cu capitalizare medie, intreprinderi mari, parteneriate </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</si>
  <si>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</si>
  <si>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</si>
  <si>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Entitate de management a platformei (parteneriate intre UAT, asociatii, universitati, institute de cercetare )</t>
  </si>
  <si>
    <t>Sprijinirea mediului de afaceri</t>
  </si>
  <si>
    <t>Incubatoare si acceleratoare de afaceri</t>
  </si>
  <si>
    <t>Obiectivul este de a contribui la retenția în regiune a start-up-urilor, susținerea antreprenoriatului prin acces la spații și
servicii specializate</t>
  </si>
  <si>
    <t>OP 1; OS 1.3 și OS 1.4</t>
  </si>
  <si>
    <t xml:space="preserve">Parteneriat UAT cu administrator incubator </t>
  </si>
  <si>
    <t>Parcuri industriale in domenii RIS</t>
  </si>
  <si>
    <t xml:space="preserve">Intervenția destinată parcurilor industriale vizează crearea de noi structuri de acest tip precum și extinderea celor existente. </t>
  </si>
  <si>
    <t xml:space="preserve"> UAT judet/ UAT municipii/ UAT oras/UAT comuna</t>
  </si>
  <si>
    <t>OP 1; OS 1.2 și OS 1.4</t>
  </si>
  <si>
    <t>Platforma pilot de Smart-City - proiect strategic regional</t>
  </si>
  <si>
    <t>Dezvoltarea unei platforme regionale pilot de open-innovation în domeniul smart-city.</t>
  </si>
  <si>
    <t>Creșterea incluziunii sociale a copiilor și tinerilor prin dezvoltarea activelor turistice publice și a serviciilor turistice adresate lor</t>
  </si>
  <si>
    <t>Creșterea rolului culturii și al turismului durabil în dezvoltarea economică, incluziunea socială și inovarea socială</t>
  </si>
  <si>
    <t>OP 4; OS 4.6</t>
  </si>
  <si>
    <t>UAT judet/  UAT comuna/ UAT municipii/UAT orase/ Autoritati publice centrale (prin structuri descentralizate )/ Parteneriate</t>
  </si>
  <si>
    <t>Dezvoltare urbana</t>
  </si>
  <si>
    <t>Dezvoltare urbană integrată prin regenerarea spațiilor publice, punerea în valoare a patrimoniului, infrastructurii culturale și a potențialului turistic din orașele regiunii Centru</t>
  </si>
  <si>
    <t>UAT municipii/ parteneriate</t>
  </si>
  <si>
    <t>Regenerare urbană, Cultură, Turism -ajutor de stat</t>
  </si>
  <si>
    <t>OP 5; OS 5.3</t>
  </si>
  <si>
    <t xml:space="preserve">Regiunea Bucuresti Iflov </t>
  </si>
  <si>
    <t>Energie și eficientă energetică</t>
  </si>
  <si>
    <t>Promovarea măsurilor de eficiență energetică și reducerea emisiilor de gaze cu efect de seră;</t>
  </si>
  <si>
    <t>Energie și eficientă energetică si Managementul riscurilor si dezastrelor</t>
  </si>
  <si>
    <t xml:space="preserve">Promovarea măsurilor de eficiență energetică și reducerea emisiilor de gaze cu efect de seră;
Promovarea adaptării la schimbările climatice, a prevenirii riscurilor de dezastre și a rezilienței, ținând seama de abordările
ecosistemice
</t>
  </si>
  <si>
    <t xml:space="preserve">Promovarea mobilității urbane multimodale sustenabile, ca parte a tranziției către o economie cu zero emisii de dioxid de
carbon </t>
  </si>
  <si>
    <t>Promovarea dezvoltării integrate și incluzive în domeniul social, economic și al mediului, precum și a culturii, a
patrimoniului natural, a turismului sustenabil și a securității în zonele urbane</t>
  </si>
  <si>
    <t>UAT orase, UAT Bucuresti, sectoare, Institutii publice sau de interes public centrale/locale, unitati de cult, alte institutii cu drept de administrare/proprietate obiective eligibile</t>
  </si>
  <si>
    <t>Dezvoltarea și ameliorarea unei mobilități naționale, regionale și locale sustenabile, reziliente la schimbările climatice,
inteligente și intermodale, inclusiv îmbunătățirea accesului la TEN-T și a mobilității transfrontaliere</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</si>
  <si>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</si>
  <si>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</si>
  <si>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OP 1- OS iii</t>
  </si>
  <si>
    <t>microintreprinderi, IMM</t>
  </si>
  <si>
    <t xml:space="preserve">P4.Promovarea mobilității urbane multimodale sustenabile, ca parte a tranziției către o economie cu zero emisii de dioxid de carbon - ghid unic </t>
  </si>
  <si>
    <t>OP 2, OS 2.8</t>
  </si>
  <si>
    <t>UAT Bucuresti, Sectoare Bucuresti, UAT Orase, ADI, parteneriate UATuri si /sau institutii publice</t>
  </si>
  <si>
    <t>1.6 Sprijin pentru atingerea unei intensități digitale ridicate în IMM</t>
  </si>
  <si>
    <t>OP1 - OS (ii) Valorificarea avantajelor digitalizării, în beneficiul cetățenilor, al companiilor, al organizațiilor de cercetare și al autorităților publice</t>
  </si>
  <si>
    <t>Microintreprinderi, IMM</t>
  </si>
  <si>
    <t>1.7 Sprijin pentru transformarea digitală avansată a IMM</t>
  </si>
  <si>
    <t xml:space="preserve">3.2; 3.4 Cresterea eficienței energetice în clădirile publice si Reducerea numarului clădirilor publice cu risc seismic
</t>
  </si>
  <si>
    <t>OP 2, 
OS 2.1,
OS 2.4</t>
  </si>
  <si>
    <t>UAT  orase, UAT Bucuresti, sectoare Bucuresti, UAT comune, institutii publice centrale sau locale, parteneriate/ADI</t>
  </si>
  <si>
    <t>3.2 Cresterea eficienței energetice în clădirile publice</t>
  </si>
  <si>
    <t>PR Bucuresti - Ilfov</t>
  </si>
  <si>
    <t xml:space="preserve">ADR Bucuresti Ilfov- </t>
  </si>
  <si>
    <t>3.5.Crearea, îmbunătățirea, extinderea spațiilor și infrastructurilor verzi</t>
  </si>
  <si>
    <t>Creșterea protecției și conservării naturii, a biodiversității și a infrastructurii verzi, inclusiv în zonele urbane, precum și
reducerea tuturor formelor de poluare;</t>
  </si>
  <si>
    <t>OP 2 - OS vii</t>
  </si>
  <si>
    <t xml:space="preserve">1.5. Dezvoltarea și operaționalizarea Parcului Științific și Tehnologic „Măgurele Science Park”  </t>
  </si>
  <si>
    <t>OP1 - OS (i) Dezvoltarea și creșterea capacităților de cercetare și inovare și adoptarea tehnologiilor avansate</t>
  </si>
  <si>
    <t>UAT Judetul Ilfov</t>
  </si>
  <si>
    <t>5.2 Cresterea sigurantei rutiere</t>
  </si>
  <si>
    <t>OP 3 - OS ii</t>
  </si>
  <si>
    <t>UAT judet Ilfov, UAT Bucuresti, Sectoare, UAT Orase, ADI, parteneriate UATuri</t>
  </si>
  <si>
    <t>P2.Sprijin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</si>
  <si>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</si>
  <si>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OP 1- OS ii</t>
  </si>
  <si>
    <t>UAT orase/municipii, subunitati UAT/sectoare Institutii publice centrale si locale, parteneriate intre acestea</t>
  </si>
  <si>
    <t>5.3.Cresterea accesibilitatii prin multimodalitate</t>
  </si>
  <si>
    <t>1.1. Sprijin pentru dezvoltarea unui model conceptual inovativ  - Proof of Concept</t>
  </si>
  <si>
    <t>1.4. Sprijin pentru clusterele de inovare în beneficiul IMM, inclusiv prin stimularea de colaborării interregionale și internaționale.</t>
  </si>
  <si>
    <t>OP 1- OS i</t>
  </si>
  <si>
    <t xml:space="preserve">microintreprinderi, IMM-uri </t>
  </si>
  <si>
    <t>1.2. Sprijin pentru dezvoltarea de produse/procese noi sau semnificativ îmbunătățite</t>
  </si>
  <si>
    <t>1.3. Sprijin pentru valorificarea potenţialului facilităților de CDI existente în strânsă legătură cu nevoile de inovare ale IMM.</t>
  </si>
  <si>
    <t>OCDI publice (Institut de Cercetare, Universitate) în parteneriat cu IMM</t>
  </si>
  <si>
    <t>1.9 Sprijin pentru creșterea competitivității IMM prin instrumente financiare</t>
  </si>
  <si>
    <t>OP 1- Os iii</t>
  </si>
  <si>
    <t>1.10 Sprijinirea antreprenoriatului prin dezvoltarea incubatoarelor de afaceri</t>
  </si>
  <si>
    <t>OP 1- os iii</t>
  </si>
  <si>
    <t>IMM-uri si orice alte forme legale de admnistrare a incubatoarelor</t>
  </si>
  <si>
    <t>instrumente integrate dezvoltare</t>
  </si>
  <si>
    <t>7.1. Dezvoltarea infrastructurilor de agrement, petrecerea timpului liber, sport si interactiune sociala in zonele urbane</t>
  </si>
  <si>
    <t>OP 5- OS 5.1</t>
  </si>
  <si>
    <t>7.2. Conservarea, protectia si valorificarea durabila a patrimoniului cultural si a infrastructurilor destinate activitatilor culturale in zonele urbane</t>
  </si>
  <si>
    <t>9.977.171.98</t>
  </si>
  <si>
    <t>7.3. Imbunatatirea mediului urban prin regenerarea spatiilor publice</t>
  </si>
  <si>
    <t>3.3.Actiuni pilot cladiri eficiente energetic</t>
  </si>
  <si>
    <t>OP 2 - OS i</t>
  </si>
  <si>
    <t>7.4. Dezvoltarea infrastructurilor de agrement, petrecerea timpului liber, sport si interactiune sociala in afara zonelor urbane</t>
  </si>
  <si>
    <t>Promovarea dezvoltării locale integrate și incluzive în domeniul social, economic și al mediului, în domeniul culturii, al patrimoniului natural, al turismului durabil, precum și a securității în alte zone decât cele urbane</t>
  </si>
  <si>
    <t>OP 5, OS 5.2</t>
  </si>
  <si>
    <t>UAT comune, UAT Judetul Ilfov, unitati de cult, alte institutii centrale/locale cu drept de administrare/proprietate</t>
  </si>
  <si>
    <t>7.5. Conservarea, protectia si valorificarea durabila a patrimoniului cultural si a infrastructurilor destinate activitatilor culturale in afara zonelor urbane</t>
  </si>
  <si>
    <t>6.2 Infrastructura educationala locala- infrastructura scolara/preuniversitara - Cluburi scolare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</si>
  <si>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</si>
  <si>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Ministerul Educaţiei, UAT locale, CJI</t>
  </si>
  <si>
    <t>1.11 Dezvoltarea competențelor în cadrul IMM pentru inovare, modernizare tehnologică, tranziție industrială, economie circulară etc.</t>
  </si>
  <si>
    <t>OP 1 - OS (iv) Dezvoltarea competențelor pentru specializare inteligentă, tranziție industrială și antreprenoriat;</t>
  </si>
  <si>
    <t>OP 1- OS iv</t>
  </si>
  <si>
    <t>aprilie/2025</t>
  </si>
  <si>
    <t>mai/2025</t>
  </si>
  <si>
    <t>martie/2025</t>
  </si>
  <si>
    <t>iunie/2025</t>
  </si>
  <si>
    <t>iulie/2025</t>
  </si>
  <si>
    <t>N/A</t>
  </si>
  <si>
    <t>trim 2/2025</t>
  </si>
  <si>
    <t>trim 3/2025</t>
  </si>
  <si>
    <t>P1 (Gorj) - Sprijin pentru intreprinderi sociale (1.C)</t>
  </si>
  <si>
    <t>Sprijin intrerpinderi sociale pentru creșterea durabilă și crearea de locuri de muncă în Județul Gorj</t>
  </si>
  <si>
    <t>microîntreprindere/parteneriat cu instituții de învățământ sperior, UAT-uri (județ, municipii, orașe, comune)</t>
  </si>
  <si>
    <t>P2 (Hunedoara) - Sprijin pentru intreprinderi sociale (1.C)</t>
  </si>
  <si>
    <t>Sprijin intrerpinderi sociale pentru creșterea durabilă și crearea de locuri de muncă în Județul Hunedoara</t>
  </si>
  <si>
    <t>P3 (Dolj) - Sprijin pentru intreprinderi sociale (1.C)</t>
  </si>
  <si>
    <t>Sprijin intrerpinderi sociale pentru creșterea durabilă și crearea de locuri de muncă în Județul Dolj</t>
  </si>
  <si>
    <t>P4 (Galati) - Sprijin pentru intreprinderi sociale (1.C)</t>
  </si>
  <si>
    <t>Sprijin intrerpinderi sociale pentru creșterea durabilă și crearea de locuri de muncă în Județul Galați</t>
  </si>
  <si>
    <t>P5 (Prahova) - Sprijin pentru intreprinderi sociale (1.C)</t>
  </si>
  <si>
    <t>Sprijin intrerpinderi sociale pentru creșterea durabilă și crearea de locuri de muncă în Județul Prahova</t>
  </si>
  <si>
    <t>P6 (Mures) - Sprijin pentru intreprinderi sociale (1.C)</t>
  </si>
  <si>
    <t>Sprijin intrerpinderi sociale pentru creșterea durabilă și crearea de locuri de muncă în Județul Mureș</t>
  </si>
  <si>
    <t>Energie din surse regenerabile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</si>
  <si>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</si>
  <si>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</si>
  <si>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</si>
  <si>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P2 (Hunedoara) - Capacitati de productie, transport si stocare de energie RES - cladiri publice (3.B)</t>
  </si>
  <si>
    <t>P3 (Dolj) - Capacitati de productie, transport si stocare de energie RES - cladiri publice (3.B)</t>
  </si>
  <si>
    <t>P4 (Galati)  - Capacitati de productie, transport si stocare de energie RES - cladiri publice (3.B)</t>
  </si>
  <si>
    <t>P5 (Prahova)- Capacitati de productie, transport si stocare de energie RES - cladiri publice (3.B)</t>
  </si>
  <si>
    <t>P6 (Mures)- Capacitati de productie, transport si stocare de energie RES - cladiri publice (3.B)</t>
  </si>
  <si>
    <t>P1 (Gorj) - Energie regenerabilă pentru gospodării (3.A)</t>
  </si>
  <si>
    <t>Sprijin pentru instalarea panourilor fotovoltaice/fototermice la nivel de gospodărie</t>
  </si>
  <si>
    <t>UAT-uri (județ, municipii, orașe, comune)/Persoane fizice - gospodării individuale</t>
  </si>
  <si>
    <t>Apel necompetitiv, cu depunere continuă</t>
  </si>
  <si>
    <t>trim 4 /2025</t>
  </si>
  <si>
    <t>P2 (Hunedoara) - Energie regenerabilă pentru gospodării (3.A)</t>
  </si>
  <si>
    <t>P3 (Dolj) - Energie regenerabilă pentru gospodării (3.A)</t>
  </si>
  <si>
    <t>P4 (Galati)  - Energie regenerabilă pentru gospodării (3.A)</t>
  </si>
  <si>
    <t>P5 (Prahova)- Energie regenerabilă pentru gospodării (3.A)</t>
  </si>
  <si>
    <t>P6 (Mures)- Energie regenerabilă pentru gospodării (3.A)</t>
  </si>
  <si>
    <t>P1 (Gorj) - Formare profesională - alți furnizori acreditați (2.B)</t>
  </si>
  <si>
    <t xml:space="preserve">Sprijin pentru modernizarea și consolidarea instituțiilor și serviciilor pieței forței de muncă </t>
  </si>
  <si>
    <t>IMM, ONG, alte instituții publice/private</t>
  </si>
  <si>
    <t>Apel competitiv, cu termen limită de depunere</t>
  </si>
  <si>
    <t>P2 (Hunedoara)- Formare profesională - alți furnizori acreditați (2.B)</t>
  </si>
  <si>
    <t>P3 (Dolj) - Formare profesională - alți furnizori acreditați (2.B)</t>
  </si>
  <si>
    <t>P4 (Galati)  - Formare profesională - alți furnizori acreditați (2.B)</t>
  </si>
  <si>
    <t>P5 (Prahova) - Formare profesională - alți furnizori acreditați (2.B)</t>
  </si>
  <si>
    <t>P6 (Mures) - Formare profesională - alți furnizori acreditați (2.B)</t>
  </si>
  <si>
    <t>P1 (Gorj) - Menținerea forței de muncă înalt calificate  (2.C)</t>
  </si>
  <si>
    <t>Măsuri de stimulare a angajatorilor pentru a reține forța de muncă înalt calificată pentru dezvoltarea domeniilor prioritare conform planurilor teritoriale de tranziție justă.</t>
  </si>
  <si>
    <t>întreprinderi/parteneriat cu furnizori de formare acreditați</t>
  </si>
  <si>
    <t>P2 (Hunedoara)- Menținerea forței de muncă înalt calificate  (2.C)</t>
  </si>
  <si>
    <t>P3 (Dolj) - Menținerea forței de muncă înalt calificate  (2.C)</t>
  </si>
  <si>
    <t>P4 (Galati)  - Menținerea forței de muncă înalt calificate  (2.C)</t>
  </si>
  <si>
    <t>P6 (Mures) - Menținerea forței de muncă înalt calificate  (2.C)</t>
  </si>
  <si>
    <t xml:space="preserve">P1 (Gorj) - Transport public (3.C) </t>
  </si>
  <si>
    <t>Dezvoltarea transportului verde prin achiziția de vehicule nepoluante și de stații de încărcare necesare pentru servicii de transport public care să faciliteze accesul la formare profesională și oportunități de angajare</t>
  </si>
  <si>
    <t xml:space="preserve">P2 (Hunedoara) - Transport public (3.C) </t>
  </si>
  <si>
    <t xml:space="preserve">P3 (Dolj) - Transport public (3.C) </t>
  </si>
  <si>
    <t xml:space="preserve">P4 (Galati) - Transport public (3.C) </t>
  </si>
  <si>
    <t xml:space="preserve">P5 (Prahova) - Transport public (3.C) </t>
  </si>
  <si>
    <t xml:space="preserve">P6 (Mures) - Transport public (3.C) </t>
  </si>
  <si>
    <t>STEP</t>
  </si>
  <si>
    <t>Dezvoltarea întreprinderilor și antreprenoriatului care contribuie la obiectivele platformei STEP (cu accent pe IMM-uri)</t>
  </si>
  <si>
    <t xml:space="preserve">Sprijinirea investițiilor care contribuie la obiectivele platformei STEP </t>
  </si>
  <si>
    <t>IMM/întreprinderi de tip spin-off și spin-out, start-up-uri, parteneriate institutii publice si/sau private</t>
  </si>
  <si>
    <t>Investiții pentru reducerea substanțială a emisiilor ETS care contribuie la obiectivele platformei STEP (accent pe întreprinderile mari preidentificate în PTJ)</t>
  </si>
  <si>
    <t>Intreprinderi mari (predefinite)</t>
  </si>
  <si>
    <t>Asistență medicală primară/ comunitară</t>
  </si>
  <si>
    <t>a)  Investiții în infrastructura cabinetelor medicilor de familie - dotare/ modernizare/ reabilitare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</si>
  <si>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</si>
  <si>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B. Îmbunătățirea accesibilității, a eficacității asistenței medicale primare și integrarea cu serviciile de oferite în ambulatoriu și asigurarea continuității serviciilor medicale-a. dezvoltarea de instrumente si B. formarea personalului</t>
  </si>
  <si>
    <t>B. Îmbunătățirea accesibilității, a eficacității asistenței medicale primare și integrarea cu serviciile de oferite în ambulatoriu și asigurarea continuității serviciilor medicale -c. creșterea capacitării de furnizare de servicii preventive în asistența medicală primară și comunitară  prin finanțarea costurilor operat din centrele comunitare integrate din PNRR</t>
  </si>
  <si>
    <t> Structuri de asistența medicală primară și comunitară;
 Unități administrativ-teritoriale (UAT), definite conform O.U.G. 57/2019 privind Codul administrativ, cu modificările şi completările ulterioare
 Autorități ale administrației publice centrale;
 Unități sanitare publice cu personalitate juridică proprie;
 Alte structuri publice relevante, precum și parteneriate între acestea                                                                                                                                                                                                                                                                                                                                                                                                                                  UAT judet/UAT municipii / UAT orase / UAT comune si/sau alte autoritati structuri ale Admin Publice Locale</t>
  </si>
  <si>
    <t xml:space="preserve">Program National de Vaccinare
</t>
  </si>
  <si>
    <t>b)  Investiții în infrastructura structurilor implicate în derularea Programul Național de Vaccinare - dotare cu unități mobile</t>
  </si>
  <si>
    <t xml:space="preserve"> Administrator de grant global (MS sau structuri relevante)/ Structuri de sănătate publică responsabile cu distribuția vaccinurilor la nivel teritorial/  local 
</t>
  </si>
  <si>
    <t>b)  Investiții în infrastructura structurilor implicate în derularea Programul Național de Vaccinare -dotare cu unități mobile</t>
  </si>
  <si>
    <t>A. Implementarea de măsuri de îmbunătățire a Programului Național de Vaccinare (PNV) - acțiuni de formare/ actualizare de competențe ale personalului și prin campanii și intervenții de informare/ conștientizare a populației din grupuri vulnerabile</t>
  </si>
  <si>
    <t> structuri implicate în Programul Național de Vaccinare, inclusiv structuri publice responsabile cu distribuția vaccinurilor la nivel teritorial și local: Ministerul Sănătății/Institutul Național de Sănătate publică/direcții de sănătate publică</t>
  </si>
  <si>
    <t>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</si>
  <si>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 -c. creșterea capacității de furnizare de servicii preventive de medicină școlară si/sau de sănătate orală care să vizeze copii/ tineri care urmează o formă de învățământ prin finanțarea costurilor operaționale ale serviciilor </t>
  </si>
  <si>
    <t>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</si>
  <si>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rural-c. creșterea capacității de furnizare de servicii preventive de medicină școlară si/sau de sănătate orală care să vizeze copii/ tineri care urmează o formă de învățământ prin finanțarea costurilor operaționale ale serviciilor </t>
  </si>
  <si>
    <t xml:space="preserve"> 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-dotări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</si>
  <si>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-reabilitare/ extindere+ dotare
</t>
  </si>
  <si>
    <t xml:space="preserve">D. Îmbunătățirea accesibilității și eficacității serviciilor oferite în regim ambulatoriu -a. dezvoltarea de instrumente de lucru si b. formarea personalului implicat în furnizarea serviciilor în regim ambulatoriu </t>
  </si>
  <si>
    <t>Investiții în infrastructura dispensarelor TB (care furnizează servicii destinate persoanelor suspecte/ confirmate cu tuberculoză) -dotare/ extindere/ modernizare/ reabilitare/construcție nouă</t>
  </si>
  <si>
    <t>sănătate mintală</t>
  </si>
  <si>
    <t>F. Creșterea capacității de recuperare a copiilor/ tinerilor cu probleme de sănătate mintală (0-18 ani) -a. formarea personalului implicat în tratarea copiilor/ tinerilor cu probleme de sănătate mintală, inclusiv programe de formare destinate părinților sau altor aparținători</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</si>
  <si>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</si>
  <si>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F. Creșterea capacității de recuperare a copiilor/ tinerilor cu probleme de sănătate mintală (0-18 ani) -b.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</si>
  <si>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 Autorități ale administrației publice centrale sau locale singure sau în parteneriat cu instituții relevante</t>
  </si>
  <si>
    <t>Investiții în infrastructura centrelor de sănătate mintală - dotare/ extindere/ modernizare/ reabilitare/construcție nouă</t>
  </si>
  <si>
    <t>cancer col uterin-servicii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</si>
  <si>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</si>
  <si>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cancer col uterin -servicii medicale</t>
  </si>
  <si>
    <t>cancer col uterin -dezvoltarea capacității  programului</t>
  </si>
  <si>
    <t>cancer mamar - servicii medicale</t>
  </si>
  <si>
    <t>cancer mamar -servicii medicale</t>
  </si>
  <si>
    <t>cancer mamar -dezvoltarea capacității  programului</t>
  </si>
  <si>
    <t>cancer colorectal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</si>
  <si>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</si>
  <si>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hepatite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</si>
  <si>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</si>
  <si>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hepatite-servicii medicale</t>
  </si>
  <si>
    <t>screeningul factorilor de risc comuni ai bolilor cronice-servicii medicale</t>
  </si>
  <si>
    <t>screeningul factorilor de risc comuni ai bolilor cronice-dezvoltarea capacității  programului</t>
  </si>
  <si>
    <t>cancer pulmonar-masuri pentru dezvoltarea capacității personalului+  servicii medicale pentru persoane vulnerabile</t>
  </si>
  <si>
    <t>cancer prostata-servicii medicale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</si>
  <si>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</si>
  <si>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cancer prostata-masuri pentru dezvoltarea capacității personalului</t>
  </si>
  <si>
    <t>testare genetică-servicii medicale</t>
  </si>
  <si>
    <t>testare genetică-masuri pentru dezvoltarea capacității personalului</t>
  </si>
  <si>
    <t xml:space="preserve">diagnosticare precoce și/ sau tratament antenatal/ neonatal/ postnatal </t>
  </si>
  <si>
    <t>Programe de urmărire, îngrijire a sarcinii și diagnosticare destinate gravidei și copilului -servicii medicale</t>
  </si>
  <si>
    <t xml:space="preserve"> Ministerul sănătății/ autorități ale administrației publice centrale /APL
 Alte unități ale structurilor sanitare publice și locale relevante / Unități ale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 singure sau in parteneriat.
</t>
  </si>
  <si>
    <t>Programe de urmărire, îngrijire a sarcinii și diagnosticare destinate gravidei și copilului-masuri pentru dezvoltarea capacității personalului</t>
  </si>
  <si>
    <t>Screening/ prevenție și tratament pentru retinopatia de prematuritate-masuri pentru dezvoltarea capacității personalului</t>
  </si>
  <si>
    <t xml:space="preserve"> Ministerul sănătății /Autorități publice centrale, singure sau in parteneriat cu instituții relevante. 
 Unități sanitare a sistemului public de sănătate implicat in management/ coordonare/ implementare programe screening/ , inclusiv care furnizarea de măsuri privind sănătatea nou-născutului/copilului mic;
</t>
  </si>
  <si>
    <t>Screening/ prevenție și tratament pentru hipoacuzia neurosenzorială-masuri pentru dezvoltarea capacității personalului</t>
  </si>
  <si>
    <t>Diagnosticare neonatală pentru displazie congenitală-masuri pentru dezvoltarea capacității personalului</t>
  </si>
  <si>
    <t>Screening/ prevenție și tratament pentru malformații congenitale cardiace-masuri pentru dezvoltarea capacității personalului</t>
  </si>
  <si>
    <t>Diagnosticare sindroame metabolice congenitale -masuri pentru dezvoltarea capacității personalului</t>
  </si>
  <si>
    <t>Implementarea de programe de sănătatea reproducerii pentru a crește accesibilitatea la aceste servicii a persoanelor vulnerabile - a. dezvoltarea de mecanisme în domeniul sănătății reproducerii si b. formarea personalului implicat în implementarea de programe de sănătatea reproducerii</t>
  </si>
  <si>
    <t xml:space="preserve">Masuri de crestere a capacitatii pentru furnizarea serviciilor de santatea reproducerii cu accent particular pe cabinetele de planificare familiala reabilitate si dotate prin PNRR -c. creșterea capacității de a furniza servicii de sănătatea reproducerii, cu accent particular pe cabinetele de planificare familială reabilitate și dotate prin PNRR </t>
  </si>
  <si>
    <t xml:space="preserve">A. Îmbunătățirea accesibilității și a eficacității serviciilor de reabilitare/ recuperare </t>
  </si>
  <si>
    <t>Îmbunătățirea accesibilității și a eficacității serviciilor de reabilitare/ recuperare -instrumente de lucru; acțiuni de formare/ actualizare de competențe ale personalului implicat în furnizarea serviciilor de reabilitare/recuperare (ex. dezvoltare curriculum/ materiale de instruire; furnizare programe de instruire etc).</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</si>
  <si>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</si>
  <si>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Îmbunătățirea accesibilității și a eficacității serviciilor de reabilitare/ recuperare -finanțarea costurilor operaționale ale serviciilor (ex. salarii, costurile operaționale ale structurilor care furnizează serviciile, etc)</t>
  </si>
  <si>
    <t>• Autorități publice centrale / locale/ unitati de recuperare medicala/ unități sanitare cu personalitate juridică proprie</t>
  </si>
  <si>
    <t>B. Îmbunătățirea accesibilității și a eficacității serviciilor de îngrijire paliativă și a îngrijirilor la domiciliu</t>
  </si>
  <si>
    <t>Îmbunătățirea accesibilității și a eficacității serviciilor de îngrijire paliativă și a îngrijirilor la domiciliu - instrumente de lucru și mecanisme care să faciliteze creșterea accesibilității și eficacității serviciilor de îngrijire paliativă și de îngrijiri la domiciliu (ex. (ex. ghiduri/ proceduri/ protocoale de lucru/ colaborări interdisciplinare etc)/ formare/ actualizare de competențe ale personalului implicat în furnizarea de servicii de îngrijire paliativă</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</si>
  <si>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</si>
  <si>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Îmbunătățirea accesibilității și a eficacității serviciilor de îngrijire paliativă și a îngrijirilor la domiciliu-finanțarea costurilor operaționale ale serviciilor (ex. salarii, costurile operaționale ale structurilor care furnizează serviciile, etc) cu accent pe centre de îngrijire paliativă nou create, localizate în principal în județele unde nu există niciun serviciu de paliație, și asigurarea funcționalității acestora până la preluarea sustenabilă și consolidată în sistemul național de îngrijiri</t>
  </si>
  <si>
    <t xml:space="preserve">OP 4 </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</si>
  <si>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</si>
  <si>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C. Accesibilitate și eficacitate îmbunătățite pentru serviciile de spitalizare prelungită pentru bolile cronice </t>
  </si>
  <si>
    <t xml:space="preserve">Accesibilitate și eficacitate îmbunătățite pentru serviciile de spitalizare prelungită pentru bolile cronice -instrumente de lucru și mecanisme care să faciliteze creșterea accesibilității și eficacității serviciilor de spitalizare prelungită pentru bolile cronice (ex. ghiduri/ proceduri/ protocoale/ definirea traseului pacientului în sistem; redefinirea politicilor de acces în funcție de severitatea afectării și de criterii de vulnerabilitate etc); formare/ actualizare de competențe ale personalului implicat în furnizarea serviciilor de spitalizare prelungită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</si>
  <si>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</si>
  <si>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Accesibilitate și eficacitate îmbunătățite pentru serviciile de spitalizare prelungită pentru bolile cronice - finanțarea costurilor operaționale ale serviciilor (ex. salarii, costurile operaționale ale structurilor care furnizează serviciile, etc) cu accent pe acele spitale unde acestea nu există sau sunt la un nivel suboptim și asigurarea funcționalității acestora până la preluarea sustenabilă și consolidată în sistemul național de îngrijiri</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</si>
  <si>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</si>
  <si>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Investiții în infrastructura unităților sanitare care furnizează servicii de paliație/ în infrastructura publică a unităților sanitare acuți în vederea transformării acestora în unităţi sanitare care furnizează  servicii de paliaţie-dotare/ extindere/ modernizare/ reabilitare/ construire</t>
  </si>
  <si>
    <t>Investiții în laboratoare naționale de referință 
INSP/ I. Cantacuzino -extindere/ modernizare/ reabilitare/dotare</t>
  </si>
  <si>
    <t>Investiții în laboratoare regionale de sănătate publică - centrele regionale de sănătate publică ale INSP)-extindere/ modernizare/ reabilitare/dotare</t>
  </si>
  <si>
    <t xml:space="preserve">a1: Creșterea rezilienței și eficacității serviciilor de sănătate publică pentru supravegherea bolilor transmisibile
DSP/INSP, inclusiv centrele de sănătate publică regionale, INCD Cantacuzino, unități sanitare publice etc) - instrumente de lucru (ex. ghiduri, definiții de caz/ procedurilor/ protocoalelor etc.); furnizarea de programe de formare/ actualizare de competențe a personalului implicat </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</si>
  <si>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</si>
  <si>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a2. Implementarea de măsuri destinate controlului infecțiilor, inclusiv cele asociate actului medical (IAAM), cu accent pe secțiile cu risc de incidență crescută: ex. ATI, UPU, ORL, oftalmologie, chirurgie, gastroenterologie etc - dezvoltarea/ actualizarea de instrumente de lucru (ex. protocoale, planuri de implementare, monitorizare, studii, analize etc.); furnizarea de programe de formare/ actualizare de competențe ale personalului implicat</t>
  </si>
  <si>
    <t> unități sanitare publice/ structuri publice</t>
  </si>
  <si>
    <t xml:space="preserve">a3. Creșterea eficacității managementului deșeurilor în unitățile medicale, inclusiv a celor medicale -dezvoltarea de instrumente de lucru (ex. ghiduri/ proceduri operaționale/ peer to peer review, elaborare plan de optimizare a gestionării deșeurilor la nivelul unității medicale, monitorizare etc) și furnizarea de programe de formare/ actualizare de competențe a personalului implicat, dar și prin măsuri de sensibilizare și conștientizare </t>
  </si>
  <si>
    <t xml:space="preserve">B. Investiții infrastructura publică a sistemului național de transfuzii, inclusiv a infrastructurii de testare a sângelui și/sau de colectare, procesare, fracționare și stocare a plasmei
</t>
  </si>
  <si>
    <t>Investiții în INHT/  Centrul de Transfuzii București - construire/ extindere/ modernizare/ reabilitare/ dotare</t>
  </si>
  <si>
    <t xml:space="preserve"> Ministerul Sănătății, instituții și unități sanitare cu atribuții în domeniul transfuziilor de sânge </t>
  </si>
  <si>
    <t>Investiții în centrele de transfuzii desemnate coordonator regional - construire/ extindere/ modernizare/ reabilitare/ dotare</t>
  </si>
  <si>
    <t xml:space="preserve">instituții și unități sanitare cu atribuții în domeniul transfuziilor de sânge </t>
  </si>
  <si>
    <t xml:space="preserve">B. Creșterea rezilienței sistemului național de transfuzii (SNT), inclusiv infrastructura de testare a sângelui și procesare a plasmei, </t>
  </si>
  <si>
    <t xml:space="preserve">Reziliența sistemului național de transfuzii, inclusiv a infrastructurii de testare a sângelui și/sau de colectare, procesare, fracționare și stocare a plasmei - dezvoltarea de instrumente de lucru (ex. îmbunătățirea cadrului normativ, proceduri, reorganizarea și optimizarea SNT; dezvoltare mecanism de colectare de plasmă prin reformarea sistemului de transfuzie sanguină, acreditarea centrelor de transfuzie sanguină, astfel încât să îndeplinească standardele UE în materie de colectare, stocare, manipulare, fractionare plasmă etc, inițierea procesului de autorizare a instituțiilor din sistemul transfuzional conform cerințelor comunitare etc); furnizarea de programe de actualizare de competențe a personalului implicat care va lucra inclusiv în cadrul infrastructurii reabilitate, inclusiv prin transfer de expertiză și bune practici 
</t>
  </si>
  <si>
    <t xml:space="preserve"> Ministerul Sănătății, INHT/  Centrele de Transfuzie Sangvina 
 Parteneriate între Ministerul Sănătății, INHT/  Centrele de Transfuzie Sangvina </t>
  </si>
  <si>
    <t>Investiții în unități sanitare care tratează: pacient critic cu patologie vasculară cerebrală acută - extindere/ modernizare/ reabilitare/ dotare (ex. structuri de imagistică medicală (ex. CT, angiografe, rezonanță magnetică nucleară etc.), laboratoare de analize medicale, rețea gaze medicale, rețea electrică din structurile mari consumatoare de energie, etc.)</t>
  </si>
  <si>
    <t>Unități sanitare care tratează pacient critic - politraumă -instrumente de lucru,  mecanisme care să asigure abordarea integrată între structurile implicate; acțiuni de formare/ actualizare de competențe ale personalului implicat în diagnosticul și tratamentul pacientului critic cu patologie vasculară cerebrală acută</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</si>
  <si>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</si>
  <si>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xml:space="preserve">Unități sanitare care tratează pacient critic - pacient cardiac în stare critică (USTACC) - instrumente de lucru,  mecanisme care să asigure abordarea integrată între structurile implicate; acțiuni de formare/ actualizare de competențe ale personalului implicat în diagnosticul și tratamentul pacientului critic cu patologie vasculară cerebrală acută
</t>
  </si>
  <si>
    <t> Ministerul Sănătății
 UAT judet/UAT municipii / UAT orase / UAT comune si/sau alte autoritati structuri ale Admin Publice Locale
 Unități sanitare publice cu personalitate juridică care diagnostichează și tratează pacientul cardiac
 Asociații profesionale (de ex: Societatea Română de Cardiologie)
 Universități de Medicină și Farmacie singure sau în parteneriat</t>
  </si>
  <si>
    <t xml:space="preserve">Unități sanitare care tratează pacienți critici (ex.pacientului cardiac în stare critică, politraumă, etc) - Măsuri dezvoltare capacitate personal care tratează pacient critic, inclusiv structuri suport ( ex. ATI/ UPU/ mari arsi/ blocuri operatorii etc)
</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</si>
  <si>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</si>
  <si>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 xml:space="preserve">Investiții în infrastructura publică a centrelor de expertiză pentru boli rare/  centrelor regionale de genetică- extindere/ modernizare/ reabilitare/ construire/ dotare
</t>
  </si>
  <si>
    <t xml:space="preserve">D. Creșterea accesibilității și rezilienței capacității de îngrijire medicală a pacienților cu boli rare, </t>
  </si>
  <si>
    <t xml:space="preserve">Îngrijirea medicală a pacienților cu boli rare - instrumente de lucru și mecanisme (ex. ghiduri, definiții de caz/ proceduri/ protocoale/ certificare servicii, crearea de parteneriate/ rețele de centre de expertiză/ centre regionale de genetică/ centru de referință, etc.); furnizarea de programe de formare/ actualizare de competențe ale personalului implicat, inclusiv prin furnizare servicii de informare, consiliere a pacienților din grupurile vulnerabile identificați cu boli rare/ genetice </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</si>
  <si>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</si>
  <si>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 xml:space="preserve">B. Dezvoltarea de programe de formare medicală continuă </t>
  </si>
  <si>
    <t>Programe de formare medicală continuă care asigură competențe profesionale și competențe transversale prin sprijinirea parteneriatelor dintre furnizorii de formare (la nivelul învățământului terțiar) și instituțiile medicale-programe de formare medicală continuă</t>
  </si>
  <si>
    <t> Instituții medicale publice singure sau în parteneriat
 Universități de Medicină și Farmacie  singure sau în parteneriat 
 Furnizori de formare (la nivelul învățământului terțiar)</t>
  </si>
  <si>
    <t>Observatorul national de date- Dezvoltarea Observatorului Național pentru date în sănătate, care include:
 Dezvoltare de software și achiziționarea de infrastructură TIC aferente colectării indicatorilor de sănătate, dezvoltării de tablouri de bord naționale, regionale și locale (inclusiv dotări) pentru:
- furnizori de servicii de sănătate publică și autorități de sănătate publică de nivel național, regional, județean (entități publice);
- furnizorii de servicii medicale de la toate nivelurile sistemului de sănătate (ca generatori de date primare pentru sistemul de informații de sănătate) (entități publice);
- sistemul de depozit al metadatelor;</t>
  </si>
  <si>
    <t>e) Investiții în infrastructuri spitalicești noi cu impact teritorial major - Institutul Oncologic Trestioreanu București -construcție/ modernizare/ reabilitare/ extindere/ construcție/ dotare</t>
  </si>
  <si>
    <t xml:space="preserve">Institutul Oncologic Trestioreanu/ Ministerul Sănătății/ Parteneriat între Ministerul Sănătății și IOB Trestioreanu București </t>
  </si>
  <si>
    <t>a) Investiții în infrastructura publică a unităților sanitare unde se realizează depistarea precoce, diagnosticarea, tratarea pacienților oncologici 
Centrul de excelență în protonoterapie - modernizare/ reabilitare/ extindere/ construcție/ dotare</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</si>
  <si>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</si>
  <si>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b) Investiții în infrastructura publică a unităților sanitare publice de interes național care diagnostichează și tratează cancere cu localizare specifică (ex. tumori cerebrale, hematooncologice etc.) - extindere/ reabilitare/modernizare/dotare, inclusiv laboratoare de anatomie patologică</t>
  </si>
  <si>
    <t>Unități sanitare publice de interes național care diagnostichează și tratează cancere cu localizare specifică (ex. tumori cerebrale, hematooncologice etc.)</t>
  </si>
  <si>
    <t>B. Creșterea eficacității și rezilienței sistemelor de sănătate în domeniul oncologie</t>
  </si>
  <si>
    <t>Consolidarea capacității în domeniul tratării cancerului -instrumente de lucru/ mecanisme; formarea/ actualizarea competentelor practicienilor implicați</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</si>
  <si>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</si>
  <si>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B1) Investiții în infrastructura publică a unităților care coordonează activitatea de transplant
Agenția Națională de Transplant -extindere/ construcție/dotare</t>
  </si>
  <si>
    <t>Structuri care coordonează activitatea de transplant (ANT și oficiile regionale) singure sau în parteneriat cu entități relevante/ Ministerul Sănătății</t>
  </si>
  <si>
    <t>A. Creșterea eficacității și rezilienței sistemelor de sănătate în domeniul transplantului</t>
  </si>
  <si>
    <t>Consolidarea capacității de coordonare în domeniul transplantului
Agenția Națională de Transplant -instrumente de lucru/ mecanisme; formarea/ actualizarea competentelor practicienilor implicați</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</si>
  <si>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</si>
  <si>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B1) Investiții în infrastructura publică a băncilor multițesut (ex. piele/ țesut osos/ grefe vasculare și valve cardiace/ cornee/ stocarea țesuturilor/ membrană amniotică etc.) și celule - dotare/ modernizare/ reabilitare/ extindere/ construcție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</si>
  <si>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</si>
  <si>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B1) Investiții în infrastructura publică a băncilor multițesut și celule 
puncte de lucru – stocare - dotare/ modernizare/ reabilitare/ extindere/ construcție</t>
  </si>
  <si>
    <t>B1) Investiții în infrastructura publică a unităților sanitare acreditate pentru activități în domeniul transplantului - dotarea cu sisteme de purificare a sângelui – ECMO a centrelor acreditate pentru prelevare organe -dotare</t>
  </si>
  <si>
    <t> Ministerul Sănătății/ ANT/ Parteneriat între MS/ ANT</t>
  </si>
  <si>
    <t>B1) Laboratoare HLA - dotare</t>
  </si>
  <si>
    <t xml:space="preserve"> A. Dezvoltarea competențelor personalului implicat în implementarea intervențiilor strategice în domeniul cercetării susținute din P5: genomică, vaccinuri, tratament cancer </t>
  </si>
  <si>
    <t xml:space="preserve">programe de formare profesională continuă, schimburi de experiență, programe de master, PhD etc, pentru personalul implicat in intervențiile strategice din domeniul cercetării susținute din PS P5: genomică, vaccinuri, tratament cancer - programe de formare profesională continuă, schimburi de experiență, programe de master, PhD </t>
  </si>
  <si>
    <t>OP4</t>
  </si>
  <si>
    <t>Solicitantii vor fi definiti in ghidul solicitantului</t>
  </si>
  <si>
    <t>competitiv/necompetitiv</t>
  </si>
  <si>
    <t>B.  Formarea/ actualizarea competențelor personalului implicat în activități de coordonare a transplantului la nivel național și regional, precum și formarea/ actualizarea competențelor personalului implicat în derularea activităților de transplant (prelevare organe/ transplant).</t>
  </si>
  <si>
    <t>Formarea/actualizarea competențelor personalului implicat în activități de coordonare a transplantului la nivel național și regional, precum și formarea/ actualizarea competențelor personalului implicat în derularea activităților de transplant (prelevare organe/ transplant)- dezvoltarea competentelor și abilităților personalului implicat în activități de transplant</t>
  </si>
  <si>
    <t>C. Formarea/actualizarea competentelor și abilităților personalului în ceea ce privește introducerea sau intensificarea aplicării tehnologiilor din domeniile STEP, în sectorul medical, așa cum sunt acestea detaliate în  Comunicarea Comisiei cu nr C(2024) 3148 final/08.05.2024.</t>
  </si>
  <si>
    <t>Formarea/actualizarea competentelor și abilităților personalului în ceea ce privește introducerea sau intensificarea aplicării tehnologiilor din domeniile STEP- formarea/instruirea personalului medical și nemedical /schimburi de experiență, conferințe, stagii etc</t>
  </si>
  <si>
    <t>OP1</t>
  </si>
  <si>
    <t>STEP FEDR</t>
  </si>
  <si>
    <t xml:space="preserve">A. Susținerea proiectelor compatibile STEP depuse în cadrul apelului de idei de proiecte în domeniul sănătății/cu aplicabilitate în domeniul sănătății derulat de AM PS - dezvoltarea biotehnologiei și a tehnologiilor digitale în domeniul sănătății </t>
  </si>
  <si>
    <t xml:space="preserve"> B.Sprijinirea proiectelor de dezvoltare a soluțiilor de cercetare cu aplicabilitate în domeniul medical în condiții STEP în sectorul biotehnologiilor, tehnologiilor digitale și inovației tehnologice profunde. -  mecanism competitiv- dezvoltarea biotehnologiei și a tehnologiilor digitale în domeniul sănătății </t>
  </si>
  <si>
    <t>A. Dezvoltarea de programe/ module specifice și transversale de la nivelul universităților de medicină</t>
  </si>
  <si>
    <t>Dezvoltarea de programe/ module specifice și transersale de la nivelul universităților de medicină, care să permită specializarea în acord cu practicile actuale, precum și măsuri de perfecționare postuniversitară sau reconversia profesională - formarea postuniversitară de specialitate în conformitate cu specialitățile asumate de MS în nomenclarorul de specialități și acord cu modelele europene</t>
  </si>
  <si>
    <t>OP 3, RSO 3.2</t>
  </si>
  <si>
    <t>Regiunea Vest, județele Arad, Caraș-Severin, Hunedoara și Timiș</t>
  </si>
  <si>
    <t>Necompetitiv</t>
  </si>
  <si>
    <t>Promovarea eficienței energetice și reducerea emisiilor de gaze cu efect de seră.</t>
  </si>
  <si>
    <t>OP 2, RSO 2.1</t>
  </si>
  <si>
    <t>Regiunea Vest, județul Arad</t>
  </si>
  <si>
    <t>Competitiv</t>
  </si>
  <si>
    <t>Regiunea Vest, județul Caraș-Severin</t>
  </si>
  <si>
    <t>Regiunea Vest, județul Hunedoara</t>
  </si>
  <si>
    <t>Regiunea Vest, județul Timiș</t>
  </si>
  <si>
    <t>Promovarea mobilității urbane multimodale sustenabile, ca parte a tranziției către o economie cu zero emisii de dioxid de carbon</t>
  </si>
  <si>
    <t>Descongestionare trafic</t>
  </si>
  <si>
    <t>Dezvoltarea și ameliorarea unei mobilități naționale, regionale și locale sustenabile, reziliente la schimbările climatice, inteligente și intermodale, inclusiv îmbunătățirea accesului la TEN-T și a mobilității transfrontaliere</t>
  </si>
  <si>
    <t>Unități administrativ-teritoriale municipii reședință de județ din cadrul Regiunii Vest; 
Parteneriate între UAT municipii reședință de județ - lider și UAT Județ, UAT Municipiu/ii, UAT Oraș/e, UAT Comună/e aflate în Zona Urbană Funcțională - membrii.</t>
  </si>
  <si>
    <t>Grădinițe - UAT municipii</t>
  </si>
  <si>
    <t xml:space="preserve">Îmbunătățirea accesului la servicii favorabile incluziunii și de calitate în educație, formare și învățare pe tot parcursul vieții prin dezvoltarea infrastructurii accesibile, inclusiv prin promovarea rezilienței pentru educația și formarea la distanță și online </t>
  </si>
  <si>
    <t>OP 4, RSO 4.2</t>
  </si>
  <si>
    <t>Unități Administrativ Teritoriale din cadrul Regiunii Vest: UAT Municipii Reședință de Județ, UAT Municipii, exceptând cele din IIRI Valea Jiului
UAT Comune din zona urbană funcțională cuprinse în SIDU aferent unui UAT Municipiu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al UAT Municipiu Reședință de Județ/Municipiu, care au în administrare infrastructura educațională.</t>
  </si>
  <si>
    <t>Grădinițe - UAT orașe AR</t>
  </si>
  <si>
    <t>UAT Orașe din județul Arad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Arad, care au în administrare infrastructura educațională.</t>
  </si>
  <si>
    <t>Grădinițe - UAT orașe CS</t>
  </si>
  <si>
    <t>UAT Orașe din județul Caraș-Severin.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Caraș-Severin, care au în administrare infrastructura educațională.</t>
  </si>
  <si>
    <t>Grădinițe - UAT orașe HD</t>
  </si>
  <si>
    <t>UAT Orașe din județul Hunedoara, exceptând orașele din ITI Valea Jiului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Hunedoara, exceptând orașele din ITI Valea Jiului, care au în administrare infrastructura educațională.</t>
  </si>
  <si>
    <t>Grădinițe - UAT orașe TM</t>
  </si>
  <si>
    <t>UAT Orașe din județul Timiș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Timiș, care au în administrare infrastructura educațională.</t>
  </si>
  <si>
    <t>Grădinițe - UAT ITI Valea Jiului</t>
  </si>
  <si>
    <t>UAT Municipii și Orașe din din ITI Valea Jiului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Municipiu/Oraș din ITI Valea Jiului, care au în administrare infrastructura educațională.</t>
  </si>
  <si>
    <t>Grădinițe - UAT mediu rural</t>
  </si>
  <si>
    <t>UAT Comune din Regiunea Vest, cu excepția celor din cadrul zonelor urbane funcționale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t>
  </si>
  <si>
    <t>Școli și Licee - UAT municipii</t>
  </si>
  <si>
    <t>Școli și Licee - UAT orașe AR</t>
  </si>
  <si>
    <t>Școli și Licee - UAT orașe CS</t>
  </si>
  <si>
    <t>Școli și Licee - UAT orașe HD</t>
  </si>
  <si>
    <t>Școli și Licee - UAT orașe TM</t>
  </si>
  <si>
    <t>Școli și Licee - UAT ITI Valea Jiului</t>
  </si>
  <si>
    <t>Școli și licee - UAT mediu rural</t>
  </si>
  <si>
    <t>Spații publice</t>
  </si>
  <si>
    <t>New European Bauhaus - Pacte de integritate</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</si>
  <si>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</si>
  <si>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</si>
  <si>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Organizațiile nonguvernamentale (ONG) și/sau alte ONG-uri fără scop patrimonial, înființate prin alte legi speciale cu sediul în România și locația de implementare în Regiunea Vest, înființate cel târziu la data de 31.12.2021.
Parteneriate între ONG și/sau alte organizații Non-Guvernamentale fără scop patrimonial, înființate prin alte legi speciale.</t>
  </si>
  <si>
    <t>Eficiență energetică în clădiri publice</t>
  </si>
  <si>
    <t>Unitățile Administrativ Teritoriale din cadrul Regiunii Vest: Municipii Reședință de Județ, Municipii, Orașe și Comune din zonele de intervenție definite în SIDU, inclusiv localitățile componente și satele aparținătoare municipiilor și orașelor, Județe, instituții publice și servicii publice organizate ca instituții publice de interes local sau județean aflate în subordinea UAT enumerate anterior;
Instituții de învățământ superior de stat din cadrul Regiunii Vest;
Parteneriate între instituțiile de mai sus</t>
  </si>
  <si>
    <t>februarie/2025</t>
  </si>
  <si>
    <t xml:space="preserve"> august/2025</t>
  </si>
  <si>
    <t>Revitalizare și regenerare urbană</t>
  </si>
  <si>
    <t>OP 5, RSO5.1</t>
  </si>
  <si>
    <t>unități administrativ teritoriale din cadrul Regiunii Vest: municipii reședință de județ,  municipii și orașe și parteneriatele între entitățile de mai sus, obligatoriu în calitate de lider de parteneriat și: unități administrativ teritoriale județ în calitate de membru al parteneriatului sau instituții publice de interes local în calitate de membri ai parteneriatului, care dețin clădirile publice - doar pentru activitățile de renovare a feței urbane a clădirilor publice în zonele delimitate de regenerare urbană</t>
  </si>
  <si>
    <t>Digitalizare IMM</t>
  </si>
  <si>
    <t>Valorificarea avantajelor digitalizării în beneficiul cetățenilor și al companiilor</t>
  </si>
  <si>
    <t>OP 1, RSO 1.2</t>
  </si>
  <si>
    <t>IMM-urile din Regiunea Vest</t>
  </si>
  <si>
    <t>Întreprinderi nou înființate - Caraș-Severin</t>
  </si>
  <si>
    <t>Creșterea competitivității și productivității IMM-urilor</t>
  </si>
  <si>
    <t>OP 1, RSO 1.3</t>
  </si>
  <si>
    <t>întreprinderi nou create în mediul urban sau în stațiunile turistice atestate din județul Caraș-Severin</t>
  </si>
  <si>
    <t>Patrimoniu cultural</t>
  </si>
  <si>
    <t xml:space="preserve">Construirea, modernizarea, amenajarea obiectivelor de infrastructură culturală publică </t>
  </si>
  <si>
    <t>unitățile administrativ teritoriale: județ, municipiu, oraș; 
UAT-urile în calitate de lider de proiect în parteneriat cu instituții publice, unități de cult, ONG-uri</t>
  </si>
  <si>
    <t>decembrie/2025</t>
  </si>
  <si>
    <t>Infrastructuri culturale publice</t>
  </si>
  <si>
    <t>Dezvoltare urbană integrată</t>
  </si>
  <si>
    <t>Unități administrativ-teritoriale municipii reședință de județ din cadrul Regiunii Vest; Unități administrativ-teritoriale județe din cadrul Regiunii Vest; 
Parteneriate între UAT municipii reședință de județ și/sau UAT Județ (în calitate de lider) și instituții publice și servicii publice locale organizate ca instituții publice de interes local sau județean, finanțate din bugetul local, aflate în subordinea UAT și/sau ONG-uri din domeniul cultural (în calitate de membri)</t>
  </si>
  <si>
    <t>ianuarie/2026</t>
  </si>
  <si>
    <t>New European Bauhaus - Proiecte pilot</t>
  </si>
  <si>
    <t>Unități Administrativ Teritoriale din cadrul Regiunii Vest: UAT municipii reședință de județ;
Parteneriatele între UAT municipii reședință de județ, obligatoriu în calitate de lider de parteneriat, și: UAT județ, în calitate de membru al parteneriatului; Instituții publice de interes local, în calitate de membri al parteneriatului; ONG-uri, în calitate de membrii ai parteneriatului.</t>
  </si>
  <si>
    <t>Tabere școlare</t>
  </si>
  <si>
    <t>Educație incluzivă</t>
  </si>
  <si>
    <t>OP 4, RSO 4.6</t>
  </si>
  <si>
    <t>Unități administrativ-teritoriale județe, individual sau în parteneriat cu alte unități administrativ-teritoriale municipii, orașe sau comune;</t>
  </si>
  <si>
    <t>Vouchere de inovare</t>
  </si>
  <si>
    <t>Dezvoltarea și creșterea capacităților de cercetare și inovare și adoptarea tehnologiilor avansate.</t>
  </si>
  <si>
    <t>OP 1, RSO 1.1</t>
  </si>
  <si>
    <t>IMM-urile din Regiunea Vest, din domeniile de specializare inteligentă</t>
  </si>
  <si>
    <t>Instrumente financiare - Instrument de accelerare a afacerilor</t>
  </si>
  <si>
    <t>Start-up-uri care au nevoie de infuzie de capital pentru dezvoltarea produselor și serviciilor inovative proprii</t>
  </si>
  <si>
    <t>Turism durabil</t>
  </si>
  <si>
    <t>OP 4, RSO4.6</t>
  </si>
  <si>
    <t>Unitățile Administrativ Teritoriale din cadrul Regiunii Vest, pe raza cărora sunt situate localități, părți ale unei localități ori zone formate din localităţi învecinate sau părţi ale unor localităţi învecinate, atestate ca stațiuni turistice;
Parteneriatele între entitățile enunțate, inclusiv cu UAT Județ din cadrul Regiunii Vest</t>
  </si>
  <si>
    <t>februarie/2026</t>
  </si>
  <si>
    <t>Elaborare Plan Regional de Mobilitate Durabilă</t>
  </si>
  <si>
    <t>Agenția pentru Dezvoltare Regională Vest</t>
  </si>
  <si>
    <t>octombrie/2025</t>
  </si>
  <si>
    <t>Clustere de inovare</t>
  </si>
  <si>
    <t>entitatea juridică care asigură managementul clusterelor de inovare</t>
  </si>
  <si>
    <t>Sprijin pentru inovare în IMM</t>
  </si>
  <si>
    <t>IMM-urile din domeniile de specializare inteligentă – individual sau în parteneriat cu alte întreprinderi</t>
  </si>
  <si>
    <t>septembrie/2025</t>
  </si>
  <si>
    <t>Unități de învățământ din comunități vulnerabile</t>
  </si>
  <si>
    <t>unități administrativ teritoriale și parteneriate între unități de învățământ și unități administrativ teritoriale sau instituții publice din subordinea unităților administrativ teritoriale</t>
  </si>
  <si>
    <t>Digitalizare servicii publice Smart City</t>
  </si>
  <si>
    <t>Valorificarea avantajelor digitalizării, în beneficiul cetățenilor, al companiilor, al organizațiilor de cercetare și al autorităților publice.</t>
  </si>
  <si>
    <t>unitățile administrativ teritoriale: județ, municipiu, oraș</t>
  </si>
  <si>
    <t xml:space="preserve"> mai/2026</t>
  </si>
  <si>
    <t>Eficiență energetică în clădiri rezidențiale - Instrument financiar</t>
  </si>
  <si>
    <t>asociații de proprietari</t>
  </si>
  <si>
    <t>Sistem de transport inter și intra-județean</t>
  </si>
  <si>
    <t>parteneriatele între unitățile administrativ teritoriale județ, cu alte unități administrativ teritoriale: județ, municipiu, oraș, comună</t>
  </si>
  <si>
    <t>Patrimoniu UNESCO</t>
  </si>
  <si>
    <t>unitățile administrativ teritoriale: județ</t>
  </si>
  <si>
    <t>Centre de Cercetare, Dezvoltare, Inovare</t>
  </si>
  <si>
    <t>Dezvoltarea și sporirea capacităților de cercetare și inovare și adoptarea tehnologiilor avansate</t>
  </si>
  <si>
    <t>parteneriatele formate din minim 1 IMM și organizații/infrastructuri de cercetare și alte întreprinderi - inclusiv întreprinderi mari</t>
  </si>
  <si>
    <t>Centre de Creativitate și Inovare</t>
  </si>
  <si>
    <t>CCI-urile formate din membrii ecosistemului regional de inovare, colaborări între mediul academic, de cercetare și privat</t>
  </si>
  <si>
    <t>Structuri de sprijin pentru afaceri</t>
  </si>
  <si>
    <t>entitățile fondatoare ale incubatoarelor de afaceri: autorități publice, instituții de învățământ superior acreditate, institute, centre și stațiuni de cercetare-dezvoltare, camere de comerț care înființează un incubator de afaceri etc, din mediul urban sau în stațiunile turistice atestate din Regiunea Vest</t>
  </si>
  <si>
    <t>Întreprinderi nou înființate - Hunedoara</t>
  </si>
  <si>
    <t>întreprinderi nou create în mediul urban sau în stațiunile turistice atestate din județul Hunedoara</t>
  </si>
  <si>
    <t>Instrumente financiare – Venture capital</t>
  </si>
  <si>
    <t>IMM-uri cu produse și servicii inovative și/sau care utilizează tehnologii noi și care au potențial mare de creștere și de internaționalizare</t>
  </si>
  <si>
    <t>Agenția Regională de Inovare</t>
  </si>
  <si>
    <t>Dezvoltarea competențelor pentru specializare inteligentă</t>
  </si>
  <si>
    <t>OP 1, RSO 1.4</t>
  </si>
  <si>
    <t>membrii ecosistemului regional de inovare: sectorul academic și de cercetare, sectorul privat, sectorul non-profit, administrația publică</t>
  </si>
  <si>
    <t>Digitalizare administrație publică</t>
  </si>
  <si>
    <t>unitățile administrativ teritoriale: județ, municipiu și oraș; instituții publice locale și regionale</t>
  </si>
  <si>
    <t>iulie/2026</t>
  </si>
  <si>
    <t xml:space="preserve">ADR Sud-Est - AM PR Sud-Est </t>
  </si>
  <si>
    <t>a) Proof of concept (1.1)</t>
  </si>
  <si>
    <t>OS 1.1 Dezvoltarea și creșterea  capacităților de cercetare și inovare și adoptarea tehnologiilor avansate (FEDR)</t>
  </si>
  <si>
    <t xml:space="preserve">Regiunea Sud-Est </t>
  </si>
  <si>
    <t>IMM din mediul urban si rural</t>
  </si>
  <si>
    <t>b) Susținerea activităților de cercetare și inovare (1.1)</t>
  </si>
  <si>
    <t>IMM din mediul urban si rural
Parteneriate între organismele publice de cercetare și IMM-uri din mediul urban și rural
Parteneriate între IMM -uri din mediul urban și rural</t>
  </si>
  <si>
    <t>Sprijinirea transferului tehnologic pentru creșterea gradului de inovare a întreprinderilor (1.2)</t>
  </si>
  <si>
    <t>Entități de inovare și transfer tehnologic, inclusiv Parcurile Științifice și Tehnologice</t>
  </si>
  <si>
    <t>Vouchere de inovare (1.2)</t>
  </si>
  <si>
    <t>Digitalizarea IMM-urilor din Regiunea Sud-Est (1.3)</t>
  </si>
  <si>
    <t>OS 1.2  Valorificarea avantajelor digitalizării, în beneficiul cetățenilor, al companiilor, al organizațiilor de cercetare și al autorităților publice (FEDR)</t>
  </si>
  <si>
    <t>IMM-uri din mediul urban și rural</t>
  </si>
  <si>
    <t>Digitalizarea IMM-urilor din ITI Delta Dunarii (1.3)</t>
  </si>
  <si>
    <t>ITI Delta Dunării</t>
  </si>
  <si>
    <t>Susținerea digitalizării serviciilor publice într-un cadru integrat la nivel local și regional (1.4)</t>
  </si>
  <si>
    <t>STS, UAT -uri, parteneriate intre acestea</t>
  </si>
  <si>
    <t xml:space="preserve"> Sprijinirea companiilor prin intermediul infrastructurilor suport de afaceri - firme incubate (1.5)</t>
  </si>
  <si>
    <t>OS 1.3. Intensificarea creșterii sustenabile și creșterea competitivității IMM-urilor și crearea de locuri de muncă în cadrul IMM-urilor, inclusiv prin investiții productive (FEDR)</t>
  </si>
  <si>
    <t>IMM-uri din mediul urban și rural care au contract de incubare cu un incubator</t>
  </si>
  <si>
    <t xml:space="preserve"> Sprijinirea companiilor prin intermediul infrastructurilor suport de afaceri - parcuri
industriale 
 (1.5) </t>
  </si>
  <si>
    <t>IMM-uri din mediul urban și rural 
Parteneriate între autorități publice, IMM-uri, ONG-uri</t>
  </si>
  <si>
    <t xml:space="preserve"> Sprijinirea companiilor prin intermediul infrastructurilor suport de afaceri - Firme rezidente în parc industrial - instrument financiar
 (1.5) </t>
  </si>
  <si>
    <t>urmeaza a se stabili</t>
  </si>
  <si>
    <t>Sprijin pentru inovarea și creșterea competitivității firmelor mici și mijlocii (1.6 A) - Instrument financiar</t>
  </si>
  <si>
    <t>Sprijinirea dezvoltarii microintreprinderilor (1.6) - apel 2</t>
  </si>
  <si>
    <t>OS 1.3  Intensificarea creșterii durabile și a competitivității IMM-urilor și crearea de locuri de muncă în cadrul IMM-urilor, inclusiv prin investiții productive</t>
  </si>
  <si>
    <t>Microîntreprinderi din mediul urban</t>
  </si>
  <si>
    <t>Sprijinirea dezvoltarii microintreprinderilor din ITI Delta Dunarii (1.6)</t>
  </si>
  <si>
    <t>Microîntreprinderi din mediul urban din ITI DD</t>
  </si>
  <si>
    <t>Sprijin pentru inovarea si cresterea competitivitatii IMM-urilor (1.6)</t>
  </si>
  <si>
    <t>IMM (micro din urban, intreprinderi mici si mijlocii din urban si rural)</t>
  </si>
  <si>
    <t>Sprijin pentru inovarea si cresterea competitivitatii IMM-urilor din ITI Delta Dunarii (1.6)</t>
  </si>
  <si>
    <t>IMM din ITI DD (intreprinder micro, mici si mijlocii din urban si rural)</t>
  </si>
  <si>
    <t>Sprijin pentru inovarea si cresterea competitivitatii IMM-urilor din ITI Delta Dunarii  - Clustere(1.6)</t>
  </si>
  <si>
    <t>Enitități de management a clusterului</t>
  </si>
  <si>
    <t>Dezvoltarea competențelor pentru specializare inteligentă și antreprenoriat (1.7)</t>
  </si>
  <si>
    <t>OS 1.4. Dezvoltarea competențelor pentru specializare inteligentă, tranziție industrială și antreprenoriat (FEDR)</t>
  </si>
  <si>
    <t>OP 1, OS 1.4</t>
  </si>
  <si>
    <t>IMM-uri din mediul urban și rural
Organismele publice de cercetare din mediul rural și urban
Entități de inovare și transfer tehnologic din mediul urban și rural</t>
  </si>
  <si>
    <t>Capacitate administrativa</t>
  </si>
  <si>
    <t>Creșterea capacității administrative a actorilor regionali implicați în gestionarea RIS 3 (1.7)</t>
  </si>
  <si>
    <t>ADRSE</t>
  </si>
  <si>
    <t>Sprijinirea eficientei energetice in locuințe individuale (2.1 A) - instrument financiar</t>
  </si>
  <si>
    <t>OS 2.1  Promovarea măsurilor de eficiență energetică și reducerea emisiilor de gaze cu efect de seră
Sprijinirea eficientei energetice in cladiri publice, inclusiv a celor cu statut de monument istoric</t>
  </si>
  <si>
    <t xml:space="preserve">Regiunea Sud-Est 
</t>
  </si>
  <si>
    <t>Acord Cadru cu BEI</t>
  </si>
  <si>
    <t xml:space="preserve">Managementul riscurilor și dezastrelor </t>
  </si>
  <si>
    <t>Dezvoltarea de perdele forestiere de-a lungul drumurilor județene (2.3)</t>
  </si>
  <si>
    <t>OS 2.4 Promovarea adaptarii la schimbările climatice, a prevenirii riscurilor de dezastre si a rezilienței, ținând seama de abordările ecosistemice
Dezvoltarea de perdele forestiere de-a lungul drumurilor județene</t>
  </si>
  <si>
    <t>OP 2, OS 2.4</t>
  </si>
  <si>
    <t>UAT județ, parteneriate</t>
  </si>
  <si>
    <t>Dezvoltarea de perdele forestiere de-a lungul drumurilor județene in ITI Delta Dunarii (2.3)</t>
  </si>
  <si>
    <t>UAT județ, pateneriarit UAT județ cu UAT comune</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</si>
  <si>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</si>
  <si>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</si>
  <si>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OP 2, OS 2.7</t>
  </si>
  <si>
    <t>UAT municipii reședință de județ din ITI DD
UAT orașe din ITI DD</t>
  </si>
  <si>
    <t>Sprijin pentru dezvoltarea infrastructurii verzi în siturile Natura 2000 (2.5)</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</si>
  <si>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</si>
  <si>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ITI Delta Dunării - Județul Tulcea</t>
  </si>
  <si>
    <t>ARBDD, UAT Judet/comune, parteneriate</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</si>
  <si>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</si>
  <si>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</si>
  <si>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ITI Delta Dunării - Municipiul Tulcea</t>
  </si>
  <si>
    <t>UAT Municipiul Tulcea</t>
  </si>
  <si>
    <t>ITI Delta Dunării - Orase</t>
  </si>
  <si>
    <t>UAT orașe din ITI DD</t>
  </si>
  <si>
    <t>Reabilitarea și modernizarea infrastructurii rutiere de importanță regională pentru asigurarea conectivității la rețeaua TEN-T - apel 2</t>
  </si>
  <si>
    <t>OS 3.2 Dezvoltarea și ameliorarea unei mobilități naționale, regionale și locale sustenabile, reziliente la schimbările climatice, inteligente și intermodale, inclusiv îmbunătățirea accesului la TEN-T și a mobilității transfrontaliere</t>
  </si>
  <si>
    <t>UAT județ, parteneriate între UAT-uri</t>
  </si>
  <si>
    <t>Reabilitarea și modernizarea infrastructurii rutiere din ITI Delta Dunarii pentru asigurarea conectivității la rețeaua TEN-T (4.1)</t>
  </si>
  <si>
    <t>UAT județ din ITI DD</t>
  </si>
  <si>
    <t>Instalarea de puncte de realimentare/ reîncărcare pentru vehicule electrice pe traseele drumurilor județene (4.1)</t>
  </si>
  <si>
    <t>UAT județ</t>
  </si>
  <si>
    <t>Sprijinirea dezvoltarii sistemului de transport public si a infrastructurii de acostare in ITI Delta Dunarii (4.2)</t>
  </si>
  <si>
    <t>UAT județ din ITI DD
Autorități publice centrale</t>
  </si>
  <si>
    <t>Sprijinirea dezvoltarii infrastructurii educationale - invatamantul primar și secundar (5.2)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</si>
  <si>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</si>
  <si>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</si>
  <si>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Sprijinirea dezvoltarii infrastructurii educationale - invatamantul primar și secundar, in ITI Delta Dunarii (5.2)</t>
  </si>
  <si>
    <t>UAT municipii, UAT orașe, UAT comune din ITI DD</t>
  </si>
  <si>
    <t>Sprijinirea dezvoltarii infrastructurii educationale - invatamantul profesional si tehnic (5.3)</t>
  </si>
  <si>
    <t>Sprijinirea dezvoltarii infrastructurii educationale - invatamantul profesional si tehnic, in ITI Delta Dunarii (5.3)</t>
  </si>
  <si>
    <t>Sprijinirea dezvoltarii infrastructurii taberelor școlare / centrelor de agrement pentru copii și tineri8 (5.5)</t>
  </si>
  <si>
    <t>OS 4.6 Creșterea rolului culturii și al turismului sustenabil în dezvoltarea economică, incluziunea socială și inovarea socială</t>
  </si>
  <si>
    <t>Autorități publice centrale, autoritati publice locale</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</si>
  <si>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</si>
  <si>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</si>
  <si>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OP 5, OS 5.1</t>
  </si>
  <si>
    <t>UAT municipii resedinta de judet, parteneriate</t>
  </si>
  <si>
    <t>Dezvoltare integrată în  municipii prin regenerare urbană, conservarea si dezvoltarea patrimoniului cultural/istoric și dezvoltarea turismului (6.1)</t>
  </si>
  <si>
    <t>UAT municipii, parteneriate</t>
  </si>
  <si>
    <t>Dezvoltare integrată în orase prin regenerare urbană, conservarea si dezvoltarea patrimoniului cultural/istoric și dezvoltarea turismului (6.1)</t>
  </si>
  <si>
    <t>UAT orașe, parteneriate</t>
  </si>
  <si>
    <t>Dezvoltare integrată în  arealul urban  din ITI Delta Dunarii prin regenerare urbană, conservarea si dezvoltarea patrimoniului cultural/istoric și dezvoltarea turismului (6.1)</t>
  </si>
  <si>
    <t>ITI Delta Dunării - Mun Tulcea</t>
  </si>
  <si>
    <t>UAT Municipiul Tulcea, parteneriate</t>
  </si>
  <si>
    <t>UAT orașe din ITI DD, parteneriate</t>
  </si>
  <si>
    <t>Dezvoltarea infrastructurii publice de turism din zonele non-urbane, inclusiv patrimoniul istoric si cultural (6.2)</t>
  </si>
  <si>
    <t>OS 5.2 Promovarea dezvoltării locale integrate și incluzive în domeniul social, economic și al mediului, precum și a culturii, a patrimoniului natural, a turismului durabil și a securității în alte zone decât cele urbane</t>
  </si>
  <si>
    <t>UAT județ, UAT comune, parteneriate</t>
  </si>
  <si>
    <t>Dezvoltarea infrastructurii publice de turism din zonele non-urbane ale ITI Delta Dunarii, inclusiv patrimoniul istoric si cultural (6.2)</t>
  </si>
  <si>
    <t>UAT județ, UAT comune din ITI DD, parteneriate</t>
  </si>
  <si>
    <t>na</t>
  </si>
  <si>
    <t xml:space="preserve">Programul Regional Sud-Est  </t>
  </si>
  <si>
    <t>Eficiența energetică a clădirilor rezidențiale din arealul ITI Delta Dunării
PRSE/2.1/A/ITI/1/2024</t>
  </si>
  <si>
    <t>OS 2.1 Promovarea măsurilor de eficiență energetică și reducerea emisiilor de gaze cu efect de seră
Sprijinirea eficientei energetice in cladiri rezidențiale</t>
  </si>
  <si>
    <t xml:space="preserve">OS 2.1 </t>
  </si>
  <si>
    <t>Infrastructura educațională la nivelul învățământului preșcolar din arealul  ITI Delta Dunării dezvoltată prin Programul Regional Sud-Est 2021-2027
(apel PRSE/5.1/ITI/1/2024)</t>
  </si>
  <si>
    <t>OS 4.2</t>
  </si>
  <si>
    <t>Sprijin pentru dezvoltarea infrastructurii verzi in municipii resedinta de judet - Apel PRSE/2.4/1.1/2024</t>
  </si>
  <si>
    <t>OS 2.7 Intensificarea acțiunilor de protecției și conservare a naturii, a biodiversității și a infrastructurii verzi, inclusiv în zonele urbane, precum și reducerea tuturor formelor de poluare
Sprijin pentru dezvoltarea infrastructurii verzi in municipii</t>
  </si>
  <si>
    <t>Sprijin pentru dezvoltarea infrastructurii verzi in municipii - Apel PRSE/2.4/1.2/2024</t>
  </si>
  <si>
    <t>Sprijin pentru dezvoltarea infrastructurii verzi in orase - Apel PRSE/2.4/1.3/2024</t>
  </si>
  <si>
    <t>OS 2.7 Intensificarea acțiunilor de protecției și conservare a naturii, a biodiversității și a infrastructurii verzi, inclusiv în zonele urbane, precum și reducerea tuturor formelor de poluare
Sprijin pentru dezvoltarea infrastructurii verzi in orase</t>
  </si>
  <si>
    <t>Consolidarea cladirilor publice ITI DD - PRSE/2.2/ITI/1/2024</t>
  </si>
  <si>
    <t> Obiectivul Specific 2.4 - Promovarea adaptării la schimbările climatice, a prevenirii riscurilor de dezastre şi a rezilienței, ținând seama de abordările ecosistemice, Acțiunea 2.2 - Consolidarea clădirilor aflate în risc seismic</t>
  </si>
  <si>
    <t>UAT municipii, 
UAT orașe, UAT Comune</t>
  </si>
  <si>
    <t>1.Unităţi administrativ-teritoriale (autorităţile administraţiei publice locale);
2. Instituții ale administraţiei publice locale aferente entităţilor menţionate la punctul 1);
3. Instituții de învățământ de stat (învățământul preșcolar);
4. Asociaţiile de Dezvoltare Intercomunitară înfiinţate conform prevederilor legale.
5. Parteneriatele între entitățile de mai sus.</t>
  </si>
  <si>
    <t>UAT municipii reședință de județ/ADI/parteneriate</t>
  </si>
  <si>
    <t>UAT municipii/ADI/parteneriate</t>
  </si>
  <si>
    <t>UAT orașe/ADI/parteneriate</t>
  </si>
  <si>
    <t>a) Autoritățile publice centrale: ministerele, alte organe de specialitate care se organizează în subordinea sau în coordonarea Guvernului ori a ministerelor, instituțiile publice din subordinea sau coordonarea Guvernului ori a ministerelor, autoritățile administrative autonome; instituția prefectului (OUG nr. 57/2019 privind Codul Administrativ, cu modificările și completările ulterioare);
b) Autoritățile și instituțiile publice locale
- Unitățile Administrativ Teritoriale (UAT comună, oraș, municipiu, județ), definite conform OUG nr. 57 din 3 iulie 2019 privind Codul administrativ cu modificările și completările ulterioare;
- Instituțiile publice și serviciile publice organizate ca instituții publice de interes local sau județean (finanțate din bugetul local);
c) Instituții de învățământ de stat (învățământul preșcolar, primar și secundar, profesional și tehnic și universitar);
d) Consorţiile administrative înființate conform Legii 375/2022 pentru modificarea şi completarea Ordonanţei de urgenţă a Guvernului nr. 57/2019 privind Codul administrativ;
e) Asociațiile de Dezvoltare intercomunitară înființate conform prevederilor legale.
f) Parteneriatele între entitățile de mai sus, în conformitate cu prevederile legale.</t>
  </si>
  <si>
    <t>Asigurarea accesului egal la servicii educationale de calitate</t>
  </si>
  <si>
    <t>OP 4 / OS 4.2</t>
  </si>
  <si>
    <t>Regiunea Sud-Vest</t>
  </si>
  <si>
    <t>Infrastructura educațională pentru nivel terțiar</t>
  </si>
  <si>
    <t>Instituţiile de învăţământ superior de stat</t>
  </si>
  <si>
    <t>CDI</t>
  </si>
  <si>
    <t xml:space="preserve">Infrastructuri de cercetare, inovare si transfer tehnologic in colaborare cu IMM- urile </t>
  </si>
  <si>
    <t>Dezvoltarea ecosistemului de CDI</t>
  </si>
  <si>
    <t>OP 1 / OS 1.1</t>
  </si>
  <si>
    <t>parteneriat intre organizația de cercetare si IMM -uri</t>
  </si>
  <si>
    <t xml:space="preserve">Transfer tehnologic si inovare </t>
  </si>
  <si>
    <t>IMM - uri</t>
  </si>
  <si>
    <t xml:space="preserve">Stimularea cererii întreprinderilor pentru inovare </t>
  </si>
  <si>
    <t>IMM - uri /parteneriat intre IMM si organizația de cercetare</t>
  </si>
  <si>
    <t>Infrastructura verde- albastră</t>
  </si>
  <si>
    <t>Sprijin pentru conservarea, îmbunătățirea sau extinderea infrastructurii verzi- albastre (municipiu resedinta de judet Slatina) -apel II</t>
  </si>
  <si>
    <t>Dezvoltare infrastructura verde</t>
  </si>
  <si>
    <t>OP 2 / OS 2.7</t>
  </si>
  <si>
    <t>UAT municipiu resedinta de judet, parteneriat</t>
  </si>
  <si>
    <t>Regenerare urbana</t>
  </si>
  <si>
    <t xml:space="preserve">Sprijin pentru dezvoltare urbană integrată -(municipiu resedinta de judet Slatina) -apel II </t>
  </si>
  <si>
    <t>Dezvoltarea integrata a zonelor urbane</t>
  </si>
  <si>
    <t>OP 5 / OS 5.1</t>
  </si>
  <si>
    <t>Inițiative locale sustenabile in mediul rural - infrastructura de turism</t>
  </si>
  <si>
    <t>Dezvoltare teritorială integrată</t>
  </si>
  <si>
    <t>OP 5 / OS 5.2</t>
  </si>
  <si>
    <t>UAT rural, UAT judet,unități de cult parteneriate</t>
  </si>
  <si>
    <t>Inițiative locale sustenabile in mediul rural - patrimoniul cultural</t>
  </si>
  <si>
    <t>OP 1 / OS 1.3</t>
  </si>
  <si>
    <t>Îmbunătățirea competitivității si a inovării în IMM-uri prin IF</t>
  </si>
  <si>
    <t>Competitivitatea IMM-urilor și crearea de locuri de muncă în cadrul IMM-urilor, inclusiv prin investiții productive</t>
  </si>
  <si>
    <t>Eficientă energetica</t>
  </si>
  <si>
    <t>Investiții in clădirile rezidentiale in vederea creșterii eficientei energetice prin instrumente financiare</t>
  </si>
  <si>
    <t>Reducerea consumurilor de energie</t>
  </si>
  <si>
    <t>OP 2 / OS 2.1</t>
  </si>
  <si>
    <t>persoane fizice</t>
  </si>
  <si>
    <t>11 APELURI</t>
  </si>
  <si>
    <t>Stimularea antreprenoriatului</t>
  </si>
  <si>
    <t>MIPE - AM PDD</t>
  </si>
  <si>
    <t>Apă, apă uzată, P1, act. 1.1 si 1.2</t>
  </si>
  <si>
    <t xml:space="preserve">PDD Pregătirea proiectelor de investiții de apă și apă uzată
Proiecte  NOI </t>
  </si>
  <si>
    <t>sprijin pregatire proiecte</t>
  </si>
  <si>
    <t>OP 2, OS 2.5</t>
  </si>
  <si>
    <t>RO- Intreg teritoriul</t>
  </si>
  <si>
    <t xml:space="preserve">ADI prin OR finanțați prin POS M şi POIM
</t>
  </si>
  <si>
    <t>FEDR 
FC</t>
  </si>
  <si>
    <t xml:space="preserve">
*Apel în așteptare în vederea clarificării oportunității lansării apelului de proiecte;
**Perioada de depunere depinde de finalizarea negocierilor cu BERD, semnarea Acordului de Finanțare și promovarea documentelor subsecvente;
***Lansarea apelul de proiecte va fi in funcție de rezultatul analizei îndeplinirii indicatorilor de program;
****A fost introdusă perioadă de pregătire pentru proiect;
*****Lansarea apelului de proiecte este condiționată de crearea cadrului legal cu AFM.</t>
  </si>
  <si>
    <t>Apă, apă uzată, P1, act 1.2</t>
  </si>
  <si>
    <t xml:space="preserve">PDD 	Consolidarea capacității actorilor și a politicii de regionalizare în sectorul de apă și apă uzată
Proiecte  NOI
</t>
  </si>
  <si>
    <t>sprijin consolidare capacitate entitati apa</t>
  </si>
  <si>
    <t>RO- Intreg teriroriul</t>
  </si>
  <si>
    <t xml:space="preserve">ADI prin OR finanțați prin POS M şi POIM, MMAP/ANAR, MS/ISP, ANRSC, ARA,FADIDA </t>
  </si>
  <si>
    <t xml:space="preserve">FEDR </t>
  </si>
  <si>
    <t>Calitatea aerului, P2, act 2.2</t>
  </si>
  <si>
    <t>PDD Finanțarea operaţiunilor pentru dotarea RNMCA cu echipamente noi (calitate aer)  PROIECTE NOI</t>
  </si>
  <si>
    <t xml:space="preserve">Finanțare operaţiuni pentru dotarea Rețeaua Națională de Monitorizare a Calității Aerului cu echipamente noi (calitate aer) </t>
  </si>
  <si>
    <t>Situri contaminate, inclusiv deșeuri contaminate, P2, act 2.3</t>
  </si>
  <si>
    <t>PDD Investigarea preliminară și detaliată a siturilor contaminate  - Proiecte NOI</t>
  </si>
  <si>
    <t xml:space="preserve">finanțare investigarea preliminară și detaliată a siturilor contaminate </t>
  </si>
  <si>
    <t>MMAP</t>
  </si>
  <si>
    <t xml:space="preserve">Managementul riscurilor și dezastrelor, P3, act 3.1 </t>
  </si>
  <si>
    <t>PDD Finanțarea măsurilor de prevenție (managementul principalelor tipuri de risc identificate în PNMRD)
Proiecte NOI</t>
  </si>
  <si>
    <t xml:space="preserve"> măsuri de prevenție noi și fazate (managementul principalelor tipuri de risc identificate în PNMRD - inundații&amp;secetă)</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</si>
  <si>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</si>
  <si>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Managementul riscurilor și dezastrelor, P3, act 3.2</t>
  </si>
  <si>
    <t>PDD Finanțarea măsurilor de intervenție pentru imbunătățirea sistemului de răspuns la risc
Proiecte NOI</t>
  </si>
  <si>
    <t>măsuri de intervenție pentru imbunătățirea sistemului de răspuns la risc</t>
  </si>
  <si>
    <t>Energie și eficientă energetică, P4, act 4.1</t>
  </si>
  <si>
    <t>PDD Îmbunătățirea eficienței energetice</t>
  </si>
  <si>
    <t>măsuri pentru eficiență energetică (instrument financiar)</t>
  </si>
  <si>
    <t>MAI/IGSU și structurile cu atribuţii în managementul situaţiilor de urgenţă şi asigurarea funcţiilor de sprijin, STS</t>
  </si>
  <si>
    <t>IMM
Întreprinderi mari, societăţi comerciale din industrie, cu consumuri de peste 1.000 tep/an (definite conform Legii 121/2014 privind eficiența energetică, cu modificările și completările ulterioare)</t>
  </si>
  <si>
    <t>**</t>
  </si>
  <si>
    <t>Energie și eficientă energetică, P4, act 4.3</t>
  </si>
  <si>
    <t>PDD
Reducerea emisiilor de GES și creşterea eficienţei energetice în sistemele de distribuție și transporta energiei termice
 Proiecte NOI</t>
  </si>
  <si>
    <t>măsuri pentru modernizarea rețelelor de termoficare</t>
  </si>
  <si>
    <t>Energie și eficientă energetică, P4, act 4.2</t>
  </si>
  <si>
    <t>PDD 
Reducerea emisiilor de GES și creşterea eficienţei energetice în sistemele de producere a energiei termice
(Motru)</t>
  </si>
  <si>
    <t>măsuri pentru creșterea eficienței energetice în sistemele de producere a energie termice</t>
  </si>
  <si>
    <t>FC</t>
  </si>
  <si>
    <t xml:space="preserve">Autorități publice locale /  UAT </t>
  </si>
  <si>
    <t>UAT și concesionari serviciu public de termoficare urbană Motru</t>
  </si>
  <si>
    <t>***</t>
  </si>
  <si>
    <t>Energie și eficientă energetică, P4, act 4.4</t>
  </si>
  <si>
    <t xml:space="preserve">PDD Promovarea utilizarii surselor de energie regenerabila  
Proiecte  NOI </t>
  </si>
  <si>
    <t>măsuri pentru producere energie din surse de energie regenerabilă</t>
  </si>
  <si>
    <t>Unități Administrativ Teritoriale;</t>
  </si>
  <si>
    <t>Energie și eficientă energetică, P4, act 4.5</t>
  </si>
  <si>
    <t>PDD Sisteme și rețele inteligente de energie Proiecte  NOI</t>
  </si>
  <si>
    <t>măsuri pentru modernizarea rețelelor de   energie electrică</t>
  </si>
  <si>
    <t>OP 2, OS 2.3</t>
  </si>
  <si>
    <t>Energie și eficientă energetică, P4, act 4.6</t>
  </si>
  <si>
    <t xml:space="preserve"> Reabilitare cladiri (cf modificarii PDD)</t>
  </si>
  <si>
    <t xml:space="preserve">măsuri pentru reabilitarea clădirilor </t>
  </si>
  <si>
    <t>170,582,235</t>
  </si>
  <si>
    <t>Operatori distributie energie electrică/Operator transport energie electrică</t>
  </si>
  <si>
    <t>Unitatea Administrativ Teritorială (UAT) sau Administrația Fondului pentru Mediu (AFM) în parteneriat cu UAT</t>
  </si>
  <si>
    <t xml:space="preserve">Acțiunea 1.1  Măsura 1.1.1 Sprijin pentru asigurarea transferului de cunoștințe și tehnologie între actorii din mediul privat </t>
  </si>
  <si>
    <t>Creșterea performanței și a calității CDI în IMM-uri prin transferul de cunoștințe și tehnologie de la întreprinderile mari</t>
  </si>
  <si>
    <t>acoperire nationala</t>
  </si>
  <si>
    <t xml:space="preserve">IMM in parteneriat cu intreprinderi mari  </t>
  </si>
  <si>
    <t xml:space="preserve">Acțiunea 1.1 Măsura 1.1.1 Sprijin pentru start-up-uri și spin-off-uri inovatoare </t>
  </si>
  <si>
    <t>Creșterea gradului de utilizare a rezultatelor cercetării prin realizarea de produse, tehnologii/procese noi sau semnificativ îmbunătăţite în scopul creșterii competitivității pe piață</t>
  </si>
  <si>
    <t>Start-up-uri, spin-off-uri</t>
  </si>
  <si>
    <t xml:space="preserve">Acțiunea 1.1 Măsura 1.1.2 Sprijin pentru proiecte tehnologice inovative </t>
  </si>
  <si>
    <t>Creșterea gradului de maturitate tehnologică și inovare prin asigurarea transferului de cunoștințe și tehnologie pentru facilitarea trecerii rezultatelor CDI în piață.</t>
  </si>
  <si>
    <t>Parteneriate între organizații publice de cercetare și IMM</t>
  </si>
  <si>
    <t xml:space="preserve">Acțiunea 1.3 Măsura 1.3.2 Atragerea de personal cu competențe avansate din străinătate </t>
  </si>
  <si>
    <t>Creșterea calității cercetarii aplicate si dezvoltării de noi parteneriate în cadrul ERA, prin dezvoltarea capacității de CDI a organizațiilor beneficiare</t>
  </si>
  <si>
    <t>Organizații publice de cercetare, IMM-uri</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</si>
  <si>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</si>
  <si>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</si>
  <si>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</si>
  <si>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Acțiunea 1.5 Măsura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</si>
  <si>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</si>
  <si>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</si>
  <si>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Acțiunea 1.5 Măsura 1.5.2 Dezvoltarea inteligentă a întreprinderilor: noi modele pentru dezvoltarea afacerilor și retehnologizare</t>
  </si>
  <si>
    <t>Instrumente financiare</t>
  </si>
  <si>
    <t>IMM-uri</t>
  </si>
  <si>
    <t xml:space="preserve">Acțiunea 2.1 Dezvoltarea de noi servicii/aplicații/produse prin inovare și adoptarea de tehnologii avansate </t>
  </si>
  <si>
    <t xml:space="preserve">Dezvoltarea de noi servicii/aplicații/produse prin inovare și adoptarea de tehnologii avansate în vederea accelerării transformării digitale a IMM-urilor </t>
  </si>
  <si>
    <t>OP1, O.S 1.1</t>
  </si>
  <si>
    <t>IMM-urile din domeniul IT</t>
  </si>
  <si>
    <t>Acțiunea 2.4 Digitalizarea IMM-urilor realizată prin Hub-uri de Inovare Digitală Europene din România (EDIH), apel 2</t>
  </si>
  <si>
    <t xml:space="preserve"> sprijinirea prin finanțarea a 50% din costurile eligibile aprobate de Comisia Europeană prin DEP, care vor avea ca finalitate furnizarea de servicii IMM-urilor, Autorităților Publice Locale (APL) și altor instituții, pentru a aborda provocările digitale și pentru a îmbunătăți procesele de afaceri/producție, produsele/serviciile care utilizează tehnologii digitale.</t>
  </si>
  <si>
    <t>EDIH</t>
  </si>
  <si>
    <t xml:space="preserve">30 APELURI </t>
  </si>
  <si>
    <t>13 APELURI</t>
  </si>
  <si>
    <t>25 APELURI</t>
  </si>
  <si>
    <t>55 APELURI</t>
  </si>
  <si>
    <t xml:space="preserve">97 APELURI </t>
  </si>
  <si>
    <t xml:space="preserve">9 APELURI </t>
  </si>
  <si>
    <t>Infrastructura educațională pentru nivel preșcolar</t>
  </si>
  <si>
    <t xml:space="preserve">APL, unitățile de cult, parteneriate </t>
  </si>
  <si>
    <t>Structuri de afaceri - incubatoare de afaceri</t>
  </si>
  <si>
    <t>cf lege 102/2016</t>
  </si>
  <si>
    <t>Structuri de afaceri - parcuri industriale</t>
  </si>
  <si>
    <t xml:space="preserve">APL, societati, parteneriate </t>
  </si>
  <si>
    <t xml:space="preserve">Crearea unui Serviciu Public de Ocupare modern, flexibil, adaptat contextului socio- economic, accesibil și vizibil pentru viitor </t>
  </si>
  <si>
    <t>1.b.1.Crearea unui SPO modern, flexibil, adaptat contextului socio-economic, accesibil și vizibil pentru viitor</t>
  </si>
  <si>
    <t>ESO4.2</t>
  </si>
  <si>
    <t>LDR+MDR</t>
  </si>
  <si>
    <t>Serviciul Public de Ocupare (ANOFM/AJOFM/CRFPA)</t>
  </si>
  <si>
    <t>non-competitiv</t>
  </si>
  <si>
    <t xml:space="preserve">Înființarea comitetelor sectoriale </t>
  </si>
  <si>
    <t>1.b.2.Crearea unui SPO modern, flexibil, adaptat contextului socio-economic, accesibil și vizibil pentru viitor</t>
  </si>
  <si>
    <t>Organizații sindicale și patronale reprezentative</t>
  </si>
  <si>
    <t>Pregătirea şi furnizarea ofertei de servicii de formare/ocupare pentru tineri, inclusiv pentru tineri NEET, prin pachete integrate de măsuri active personalizate în funcție de profilul tinerilor -  ALMA</t>
  </si>
  <si>
    <t>2.a.2. Pregătirea şi furnizarea ofertei de servicii de formare/ocupare pentru tineri, inclusiv pentru tineri NEET, prin pachete integrate de măsuri active personalizate în funcție de profilul tinerilor</t>
  </si>
  <si>
    <t>ESO4.1</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</si>
  <si>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</si>
  <si>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Dezvoltarea întreprinderilor sociale de inserție pentru susținerea tinerilor </t>
  </si>
  <si>
    <t xml:space="preserve">2.a.4. Activarea potențialului antreprenorial al tinerilor </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</si>
  <si>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</si>
  <si>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Activarea potențialului antreprenorial al tinerilor </t>
  </si>
  <si>
    <t xml:space="preserve">2.a.3. Activarea potențialului antreprenorial al tinerilor </t>
  </si>
  <si>
    <t>MEAT</t>
  </si>
  <si>
    <t>Finanțarea de intervenții integrate în zone cu deficit de forță de muncă și migrație sezonieră</t>
  </si>
  <si>
    <t>3.a.2.Finanțarea de intervenții integrate în zone cu deficit de forță de muncă și migrație sezonieră</t>
  </si>
  <si>
    <t>LDR</t>
  </si>
  <si>
    <t>Serviciul Public de Ocupare (ANOFM/AJOFM) in parteneriat cu UAT urile,  cu partenerii sociali și cu alte părți interesate</t>
  </si>
  <si>
    <t>Sprijin acordat angajatorilor/ consorțiilor de angajatori pentru amenajarea unor spații destinate supravegherii și îngrijirii copiilor cu vârstă preșcolară (0-6 ani) sau pentru crearea de parteneriate cu entități specializate care oferă servicii de îngrijire copii</t>
  </si>
  <si>
    <t xml:space="preserve">3.c.1.Sprijin acordat angajatorilor/ consorțiilor de angajatori pentru amenajarea unor spații destinate supravegherii și îngrijirii copiilor cu vârstă preșcolară (0-6 ani) sau pentru crearea de parteneriate cu entități specializate care oferă servicii de îngrijire copii
3.c.2. Stimularea angajatorilor pentru utilizarea unor forme de muncă noi sau flexibile
3.c.3. Programe de dezvoltare personală pentru femei, consiliere vocațională, continuare/reintegrare în sistemul de învățământ, asigurare de măsuri de angajare, consiliere, formare, acompaniere în vederea inserției/reinserției socio-profesionale, inclusiv prin campanii de informare </t>
  </si>
  <si>
    <t xml:space="preserve">ESO4.3. </t>
  </si>
  <si>
    <t>Furnizori autorizați de stimulare a ocupării forței de muncă/Organizații sindicale si patronale</t>
  </si>
  <si>
    <t>Măsuri de sprijin pentru adaptarea la schimbare a angajaților și angajatorilor și sprijinirea tranzițiilor pe piața muncii</t>
  </si>
  <si>
    <t>3.d.1 Măsuri de sprijin pentru adaptarea la schimbare a angajaților și angajatorilor și sprijinirea tranzițiilor pe piața muncii</t>
  </si>
  <si>
    <t>ESO4.4</t>
  </si>
  <si>
    <t>3.d.2 Sprijinirea angajatorilor pentru condiții de muncă adaptate nevoilor lucrătorilor
3.d.3. Campanii de promovare pentru conștientizarea angajatorilor și lucrătorilor cu privire la drepturile şi obligaţiile angajatorilor şi salariaţilor, precum şi cu privire la rolul activităților de SSM
3.d.4. Finanțarea serviciilor de susținere a îmbătrânirii active prin implicarea lucrătorilor vârstnici în programe de tip shadowtutoriat/mentorat pentru formarea și integrarea lucrătorilor noi</t>
  </si>
  <si>
    <t>ESO4.5</t>
  </si>
  <si>
    <t>Furnizori autorizați de stimulare a ocupării forței de muncă/Organizații sindicale si patronale/Angajatori</t>
  </si>
  <si>
    <t>Instrumente financiare - Sprijin acordat sectorului de economie socială pentru dezvoltare /inovare /scalare/extindere de întreprinderi sociale și întreprinderi sociale de inserție</t>
  </si>
  <si>
    <t>4.a.3.Sprijin acordat sectorului de economie socială pentru dezvoltare /inovare /scalare/extindere de întreprinderi sociale și
întreprinderi sociale de inserție</t>
  </si>
  <si>
    <t>FNCGIMM</t>
  </si>
  <si>
    <t>Sprijin pentru ocuparea în întreprinderi sociale de inserție și formarea competențelor de baza pentru inserția socio-profesională a lucrătorilor cu dizabilități/defavorizați</t>
  </si>
  <si>
    <t>4.a.4.Sprijin pentru ocuparea în întreprinderi sociale de inserție și formarea competențelor de baza pentru inserția socio-profesională a lucrătorilor
cu dizabilități/defavorizați</t>
  </si>
  <si>
    <t>entități de economie socială de inserție, structuri specializate în adresarea nevoilor pe care le au întreprinderile sociale, precum și parteneri sociali</t>
  </si>
  <si>
    <t>Sprijin pentru dezvoltarea antreprenoriatului în rândul persoanelor aparținând grupului țintă</t>
  </si>
  <si>
    <t>4.a.2.Sprijin pentru dezvoltarea antreprenoriatului în rândul persoanelor aparținând grupului țintă.</t>
  </si>
  <si>
    <t>Educatie</t>
  </si>
  <si>
    <t>Formarea profesională inițială continuă a profesorilor din educația timpurie</t>
  </si>
  <si>
    <t>5.f.3. Dezvoltarea sistemului de formare inițială și continuă a cadrelor didactice pentru îngrijirea și educația timpurie a copilului</t>
  </si>
  <si>
    <t>ESO4.6</t>
  </si>
  <si>
    <t>APL/Instituții de învățământ preuniversitar din rețeaua națională publică sau privată/Furnizori privați autorizați de servicii de educație antepreșcolar și preșcolar</t>
  </si>
  <si>
    <t>Educație incluzivă de calitate pentru copiii din învățământul primar</t>
  </si>
  <si>
    <t>6.f.1.Intervenții integrate care vor viza unitățile de învățământ de stat care au nivel de învățământ primar cu un risc ridicat de părăsire timpurie a școlii și abandon școlar în rândul grupurilor dezavantajate și  grad ridicat de marginalizare
6.f.2.Pachete personalizate de măsuri în vederea sprijinirii accesului și participării la educație</t>
  </si>
  <si>
    <t>ISJ/ISMB</t>
  </si>
  <si>
    <t>Ministerul Educației</t>
  </si>
  <si>
    <t>Mentorat didactic
Formarea continuă a cadrelor didactice pentru integrarea elevilor cu nevoi speciale, în special pentru unitățile de învățământ dezavantajate, rurale și izolate.</t>
  </si>
  <si>
    <t>6.f.4.Organizarea unor oportunități variate de dezvoltare profesională pentru personalul didactic, în vederea asigurării unui sistem de educație incluziv</t>
  </si>
  <si>
    <t>Ministerul Educației/ISJ/CCD/Instituții de învățământ preuniversitar din rețeaua națională publică sau privată</t>
  </si>
  <si>
    <t>Programul național „A doua șansă” (ADS)</t>
  </si>
  <si>
    <t>6.f.5. Dezvoltarea și extinderea Programului „A doua șansă” (ADS), pentru facilitarea finalizării învățământului obligatoriu, de către persoanele care au părăsit timpuriu școala și încurajarea participării la învățarea pe tot parcursul vieții prin extinderea/diversificarea oportunităților de formare</t>
  </si>
  <si>
    <t>Asigurarea calității educației pentru toți, în corelație cu dinamica pieței muncii și societății</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</si>
  <si>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</si>
  <si>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 xml:space="preserve">ARACIP </t>
  </si>
  <si>
    <t>Facilitarea accesului informat și a participării active la programe de educație, în acord cu interesele și competențele elevilor, cât și cu nevoile pieței muncii</t>
  </si>
  <si>
    <t>7.e.2.Facilitarea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</si>
  <si>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</si>
  <si>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7.e.3 Flexibilizarea și diversificarea oportunităților de formare și dezvoltare a competențelor cheie ale elevilor</t>
  </si>
  <si>
    <t>Ministerul Educației/ISJ/CJRAE/Centrele de orientare si consiliere/Institutii de invatamant acreditate</t>
  </si>
  <si>
    <t>Crearea universtăților deschise</t>
  </si>
  <si>
    <t>7.e.5. Promovarea dezvoltării programelor de studii terțiare de înaltă calitate, flexibile și corelate cu cerințele pieței muncii
7.e.6.Implementarea unui program pentru internaționalizarea învățământului superior</t>
  </si>
  <si>
    <t xml:space="preserve"> Institutii de invatamant acreditate</t>
  </si>
  <si>
    <t>Creșterea calității și a validității proceselor de predare-învățare-evaluare în ÎPT</t>
  </si>
  <si>
    <t>8.e.3. Creșterea calității și a validității proceselor de predare-învățare-evaluare în ÎPT</t>
  </si>
  <si>
    <t>Ministerul Educatiei/CNDIPT</t>
  </si>
  <si>
    <t>Sprijinirea dezvoltării școlilor pentru susținerea si recunoașterea excelentei în IPT</t>
  </si>
  <si>
    <t>8.e.4.Sprijinirea dezvoltării școlilor pentru susținerea si recunoașterea excelentei în ÎPT, cu accent pe digitalizare și dezvoltare durabilă</t>
  </si>
  <si>
    <t>Ministerul Educatiei/CNDIPT/ISJ/ Institutii de invatamant acreditate</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</si>
  <si>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</si>
  <si>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</si>
  <si>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</si>
  <si>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Asigurarea unui sprijin financiar suplimentar față de grantul Erasmus+ pentru instituțiile acreditate, în scopul satisfacerii cererii de mobilitate internațională (sprijinirea mobilității internaționale Erasmus+ pentru ÎPT)</t>
  </si>
  <si>
    <t>8.e.7.Sprijinirea mobilității transnaționale Erasmus+ pentru ÎPT</t>
  </si>
  <si>
    <t>Agenția Națională pentru Programe Comunitare în Domeniul Educației și Formării Profesionale (ANPCDEFP)</t>
  </si>
  <si>
    <t>non competitiv</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</si>
  <si>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</si>
  <si>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</si>
  <si>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</si>
  <si>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</si>
  <si>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</si>
  <si>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</si>
  <si>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Dezvoltarea și furnizarea de programe remediale în vederea sprijinirii elevilor din clasa a IX-a, pentru creșterea nivelului de competență în citit, matematică şi științe</t>
  </si>
  <si>
    <t>8.f.3. Dezvoltarea și furnizarea de programe remediale în vederea sprijinirii elevilor din clasa a IX-a, pentru creșterea nivelului de competență în citit, matematică şi științe</t>
  </si>
  <si>
    <t>Dezvoltarea sistemului de asigurare a calității în formarea profesională a adulților</t>
  </si>
  <si>
    <t>9.e.1.  Dezvoltarea sistemului de asigurare a calității în formarea profesională a adulților
•	dezvoltarea și implementarea sistemelor interne de asigurare a calității de către furnizorii de formare profesională a adulților autorizați
•	dezvoltarea/îmbunătățirea capacității de monitorizare și raportare a datelor privind formarea profesională a adulților
•	formarea specialiștilor pentru asigurarea calității în formarea profesională a adulților
•	îmbunătățirea programelor de formare și a instrumentelor de evaluare, inclusiv dezvoltarea de noi instrumente de evaluare</t>
  </si>
  <si>
    <t>MMSS și cele 42 de Comisii de Autorizare Județene</t>
  </si>
  <si>
    <t>Dezvoltarea capacității Comisiilor județene pentru autorizarea furnizorilor de formare profesională (intervenție strategică)</t>
  </si>
  <si>
    <t>9.e.2. Dezvoltarea capacității Comisiilor județene pentru autorizarea furnizorilor de formare profesională (intervenție strategică)</t>
  </si>
  <si>
    <t>MMSS</t>
  </si>
  <si>
    <t xml:space="preserve">Formarea continuă a formatorilor/instructorilor/coordonatorilor de ucenicie din formarea profesională continuă </t>
  </si>
  <si>
    <t xml:space="preserve">9.e.3. Formarea continuă a formatorilor/instructorilor/coordonatorilor de ucenicie din formarea profesională continuă </t>
  </si>
  <si>
    <t>angajatori/furnizori de formare profesionala/furnizori de orientare și consiliere profesionala/centre de evaluare a competențelor</t>
  </si>
  <si>
    <t>Sprijinirea mobilității internaționale Erasmus+ pentru educația adulților prin asigurarea unui sprijin financiar suplimentar față de grantul Erasmus+ pentru instituțiile cu acreditare, cu scopul satisfacerii cererii de mobilitate internațională</t>
  </si>
  <si>
    <t>9.g.2. Sprijinirea mobilității internaționale Erasmus+ pentru educația adulților prin asigurarea unui sprijin financiar suplimentar față de grantul Erasmus+ pentru instituțiile cu acreditare, cu scopul satisfacerii cererii de mobilitate internațională</t>
  </si>
  <si>
    <t>ESO4.7</t>
  </si>
  <si>
    <t>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t>
  </si>
  <si>
    <t xml:space="preserve">9.g.3. 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 </t>
  </si>
  <si>
    <t>centre de evaluare a competențelor în parteneriat cu SPO/ONG/instituții care lucrează cu grupuri țintă specifice, organizații culturale publice și private)</t>
  </si>
  <si>
    <t>Conturi personale de învățare – Inovare prin formare (ILA)</t>
  </si>
  <si>
    <t>9.g.5. Implementarea programului „Ține pasul” - ILA</t>
  </si>
  <si>
    <t>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</si>
  <si>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9.g.6. 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</si>
  <si>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angajatori</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</si>
  <si>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</si>
  <si>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</si>
  <si>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</si>
  <si>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STEP – Tehnologii strategice pentru Europa</t>
  </si>
  <si>
    <t>11.g.1. Depășirea deficitului de forță de muncă și de competențe esențiale pentru locurile de muncă de calitate din sectoarele tehnologice strategice</t>
  </si>
  <si>
    <t>furnizori de formare
universități</t>
  </si>
  <si>
    <t>Dezvoltarea potențialului tinerilor prin tehnologii STEP (Ocuparea forței de muncă în rândul tinerilor)</t>
  </si>
  <si>
    <t xml:space="preserve">12.a.1. Depășirea deficitului de forță de muncă și de competențe esențiale pentru locurile de muncă de calitate dedicate tinerilor din sectoarele tehnologice strategice </t>
  </si>
  <si>
    <t>Combaterea sărăciei</t>
  </si>
  <si>
    <t>Implementarea SDL  - Dezvoltare locală plasată sub responsabilitatea comunității  (DLRC Urban)</t>
  </si>
  <si>
    <t>Implementarea SDL urilor selectate - componenta hard (FEDR OS d și e)</t>
  </si>
  <si>
    <t>RSO4.2+RSO4.3</t>
  </si>
  <si>
    <t>Beneficiari selectati de catre GAL (APL/angajatori)</t>
  </si>
  <si>
    <t>Implementarea SDL urilor selectate - componenta soft (FSE+ - OS: j; k; f; e; d)</t>
  </si>
  <si>
    <t>ESO4.6+ESO4.10+ESO4.11</t>
  </si>
  <si>
    <t>Beneficiari selectati de catre GAL (Furnizori servicii sociale/medicale/formare/educatie etc.)</t>
  </si>
  <si>
    <t>Sprijin pregătitor pentru cooperarea națională și transnațională a GAL-urilor urbane</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</si>
  <si>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</si>
  <si>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</si>
  <si>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</si>
  <si>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</si>
  <si>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</si>
  <si>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</si>
  <si>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</si>
  <si>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Asigurarea de granturi (ajutor de minimis) acordat unor înterprinderi sociale existente pentru dezvoltarea/scalarea acestora</t>
  </si>
  <si>
    <t>Prioritatea 3 Protejarea dreptului la demnitate socială</t>
  </si>
  <si>
    <t>Inteprinderi sociale/inteprinderi sociale de insertie</t>
  </si>
  <si>
    <t xml:space="preserve">Sprijinirea comunităților rurale fără acces sau cu acces limitat la serviciile sociale </t>
  </si>
  <si>
    <t>P04. Sprijinirea comunităților rurale fără acces sau cu acces limitat la serviciile sociale</t>
  </si>
  <si>
    <t>ESO4.11+RSO4.3</t>
  </si>
  <si>
    <t>FEDR+FSE+</t>
  </si>
  <si>
    <t>Ministerul Muncii/Ministerul Educatiei/Ministerul Sanatătii in colaborare cu ANPIS</t>
  </si>
  <si>
    <t>Sprijinirea tinerilor în procesul de dezinstituționalizare</t>
  </si>
  <si>
    <t>FSE +(K)</t>
  </si>
  <si>
    <t>Furnizori de servicii sociale</t>
  </si>
  <si>
    <t>Sprijin pentru familii monoparentale</t>
  </si>
  <si>
    <t>Furnizori de servicii sociale/UAT judet/UAT municipii / UAT orase / UAT comune               SAU                                                       
MFTES</t>
  </si>
  <si>
    <t>competitiv/non-competitiv</t>
  </si>
  <si>
    <t>Creșterea accesului profesioniștilor la programul de formare continuă</t>
  </si>
  <si>
    <t>ANDPCA singură sau în parteneriat cu MFTES/ structurile relevante.</t>
  </si>
  <si>
    <t>Servicii ingrijire la domiciliu persoane varsnice</t>
  </si>
  <si>
    <t>Furnizori de servicii sociale/APL</t>
  </si>
  <si>
    <t>Angajarea și menținerea persoanelor cu dizabilități pe piața muncii</t>
  </si>
  <si>
    <t>Antreprenoriat</t>
  </si>
  <si>
    <t xml:space="preserve">ESO4.8. </t>
  </si>
  <si>
    <t xml:space="preserve">ANPDPD singur sau in parteneriat cu entitati relevante </t>
  </si>
  <si>
    <t>Angajarea și menținerea persoanelor cu dizabilități pe piața muncii (proiect pilot)</t>
  </si>
  <si>
    <t>Angajare</t>
  </si>
  <si>
    <t>Dezvoltarea serviciilor în comunitate prin intermediul serviciilor sociale specifice persoanelor adulte cu dizabilități (masura 7.2)</t>
  </si>
  <si>
    <t>Componenta 1 - Servicii de asistență și suport în luarea deciziei pentru persoane fără sau cu capacitate restrânsă de exercițiu 
Componenta 2 - Dezvoltarea serviciilor de reabilitare în comunitate, prin echipe de servicii mobile (47 echipe).</t>
  </si>
  <si>
    <t>furnizori de servicii sociale publici și privați</t>
  </si>
  <si>
    <t>Dezvoltarea de servicii de îngrijire de zi/ terapii psihologice pentru copiii cu dizabilități (măsura 7.3)</t>
  </si>
  <si>
    <t>servicii de îngrijire de zi terapii psihologice pentru copiii cu dizabilități,servicii de îngrijire și (re)reabilitare de calitate, adaptate nevoilor fiecărei categorii de copii, în special celor din familii cu mai puține resurse dar și cursuri pentru părinții copiilor cu dizabilități, pentru dezvoltarea de abilități parentale specifice.</t>
  </si>
  <si>
    <t>Furnizori de servicii sociale/Furnizori de servicii educationale</t>
  </si>
  <si>
    <t>Masura 7.5.1 - Furnizarea de servicii de viață independentă pentru persoanele cu dizabilități care părăsesc sistemul institutionalizat</t>
  </si>
  <si>
    <t>servicii de viață independentă pentru persoanele cu dizabilități care părăsesc sistemul instituționalizat va fi asigurată pe termen scurt (până la 3 ani) pe termen mediu (până la 7 ani) și pe termen lung:</t>
  </si>
  <si>
    <t>Furnizori de servicii sociale in parteneriat cu APL</t>
  </si>
  <si>
    <t>Masura 7.5.2 - Centrul național pilot multifuncțional pentru persoane cu dizabilități și veterani de război</t>
  </si>
  <si>
    <t>ANPDPD</t>
  </si>
  <si>
    <t>Formarea și asigurarea salarizării pentru asistenți personali profesioniști la nivel național și crearea și dezvoltarea la nivel național a unei baze de date relevante pentru rețeaua de asistenți personali profesioniști și personalul specializat din sistem (masura 7.7)</t>
  </si>
  <si>
    <t>Formarea și asigurarea salarizării APP la nivel național și crearea și dezvoltarea la nivel național a unei baze de date relevante pentru rețeaua de APP și personalul specializat din sistem. Se vor finanța formarea profesională, salariile APP, alocații lunare de îngrijire a persoanelor cu dizabilități aflate în îngrijirea și protecția acestora, reprezentând cheltuieli lunare de locuit, hrană și echipament și cheltuielile necesare pentru crearea și dezvoltarea la nivel național a unei baze de date si a unui pachet de reglementare revizuit a APP.</t>
  </si>
  <si>
    <t>Măsuri de formare continua a personalului din serviciile dedicate persoanelor cu dizabilitati</t>
  </si>
  <si>
    <t xml:space="preserve">7.8.1. de formarea continuă a personalului susține întreg ansamblul de măsuri de sprijin a persoanelor cu dizabilități și componenta 7.8.2 de profesionalizare a experților în accesibilitate (standarde ocupaționale, metodologia de autorizare a evaluatorilor în accesibilitate și dezvoltarea Registrului Național al Evaluatorilor in Accesibilitate, formare, Compendiul de accesibilizare). </t>
  </si>
  <si>
    <t xml:space="preserve"> Masura 8.1 Servicii integrate pentru incluziunea socio-profesională a migranților</t>
  </si>
  <si>
    <t>FSE; (i) promovarea integrării socio-economice a resortisanților țărilor terțe, inclusiv a migranților</t>
  </si>
  <si>
    <t>ESO4.9</t>
  </si>
  <si>
    <t>ONG-uri- supervizare Inspectoratul General pentru Migranți în parteneriat cu Instituțiile Prefectului si ....</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</si>
  <si>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</si>
  <si>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</si>
  <si>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</si>
  <si>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</si>
  <si>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Măsura 8.2 Servicii integrate pentru victimele  violenței domestice</t>
  </si>
  <si>
    <t xml:space="preserve">FSE +(K) + FEDR d (iii) </t>
  </si>
  <si>
    <t>APL/Furnizori de servicii sociale
ANES</t>
  </si>
  <si>
    <t xml:space="preserve">Măsura 8.2 Servicii integrate pentru victimele traficului de persoane </t>
  </si>
  <si>
    <t>APL/Furnizori de servicii sociale</t>
  </si>
  <si>
    <t>Măsura 8.2 Servicii de asistență socială, consiliere, sprijin pentru incluziune, oferite persoanelor care sunt eliberate din închisoare</t>
  </si>
  <si>
    <t xml:space="preserve">Măsura 8.2 Servicii de sprijin pentru incluziunea socială a persoanelor fără adăpost </t>
  </si>
  <si>
    <t>Formarea profesională a specialiștilor care lucrează cu grupuri vulnerabile</t>
  </si>
  <si>
    <t>furnizorii de servicii în parteneriat cu MMPS și/sau structurile relevante.</t>
  </si>
  <si>
    <t>Măsura 8.2 Servicii de sprijin pentru persoane dependente de jocuri de noroc</t>
  </si>
  <si>
    <t>Autoritățile publice responsabile</t>
  </si>
  <si>
    <t xml:space="preserve">Inovarea socială </t>
  </si>
  <si>
    <t xml:space="preserve">platformă pentru integrarea pe piața muncii a persoanelor cu dizabilități, în baza principiilor de egalitate de șanse, nediscriminare, participare activă și incluziune socială, cu obiectivul de a valorifica sfera digitalizării și tehnologiilor asistive. Clusterul va angrena într-un proces de co-creație și design reprezentanți ai organizațiilor din mediul privat, unităților protejate autorizate, întreprinderilor sociale, mediului academic şi de cercetare, mediului asociativ și public, pentru creșterea angajabilității persoanelor cu dizabilități </t>
  </si>
  <si>
    <t>ESO4.8</t>
  </si>
  <si>
    <t>Economie circulară, P1, act 1.3</t>
  </si>
  <si>
    <t>PDD Consolidarea capacității instituționale a ANRSC 
proiecte NOI /AT</t>
  </si>
  <si>
    <t>Consolidarea capacitati</t>
  </si>
  <si>
    <t>OP 2, OS 2.6</t>
  </si>
  <si>
    <t>PDD Pregătirea portofoliului de 
 proiecte deseuri - proiecte NOI /  AT</t>
  </si>
  <si>
    <t>Pregatirea portofoliului de proiecte aferent perioadei 2021-2027 și post 2027</t>
  </si>
  <si>
    <t>ANRSC pentru dezvoltarea capacității de reglementare a politicii tarifare la nivel național</t>
  </si>
  <si>
    <t>ADI prin Consiliile Județene/Primăria Municipiului Bucureşti/primăriile de sector/MMAP (inclusiv în parteneriat cu alți actori din sector)</t>
  </si>
  <si>
    <t>Programul Dezvoltare Durabilă</t>
  </si>
  <si>
    <t>august.2025</t>
  </si>
  <si>
    <t>mai 2026</t>
  </si>
  <si>
    <t xml:space="preserve">38 APELURI </t>
  </si>
  <si>
    <t xml:space="preserve">28 APELURI </t>
  </si>
  <si>
    <t>septembrie 2025*</t>
  </si>
  <si>
    <t>martie 2026*</t>
  </si>
  <si>
    <t xml:space="preserve">
mai 2025</t>
  </si>
  <si>
    <t>octombrie 2025****</t>
  </si>
  <si>
    <t>martie 2026****</t>
  </si>
  <si>
    <t>iunie 2025*****</t>
  </si>
  <si>
    <t>decembrie 2025*****</t>
  </si>
  <si>
    <t>42 APELURI</t>
  </si>
  <si>
    <t>47 APELURI</t>
  </si>
  <si>
    <t>10 APELURI</t>
  </si>
  <si>
    <t xml:space="preserve">Dată ESTIMATĂ deschidere apel
(lună/an)  </t>
  </si>
  <si>
    <t xml:space="preserve">Dată ESTIMATĂ închidere apel
(lună/an)  </t>
  </si>
  <si>
    <t>241 APELURI</t>
  </si>
  <si>
    <t xml:space="preserve">432 APELURI </t>
  </si>
  <si>
    <t xml:space="preserve">191 APELURI </t>
  </si>
  <si>
    <t>P2 (Hunedoara) - Investiții pentru dezvoltarea microîntreprinderilor (1.B)</t>
  </si>
  <si>
    <t>P2 (Hunedoara) - Sprijin pentru remedierea sau decontaminarea și reconversia siturilor contaminate sau a unor imobile industriale dezafectate (4.A)</t>
  </si>
  <si>
    <t>P3 (Dolj) - Sprijin pentru remedierea sau decontaminarea și reconversia siturilor contaminate sau a unor imobile industriale dezafectate (4.A)</t>
  </si>
  <si>
    <t>P3 (Dolj) - Investiții pentru dezvoltarea microîntreprinderilor (1.B)</t>
  </si>
  <si>
    <t>P4 (Galati) - Sprijin pentru remedierea sau decontaminarea și reconversia siturilor contaminate sau a unor imobile industriale dezafectate (4.A)</t>
  </si>
  <si>
    <t>P4 (Galați) - Investiții pentru dezvoltarea microîntreprinderilor (1.B)</t>
  </si>
  <si>
    <t>P5 (Prahova) - Investiții pentru dezvoltarea microîntreprinderilor (1.B)</t>
  </si>
  <si>
    <t>P5 (Prahova) - Sprijin pentru remedierea sau decontaminarea și reconversia siturilor contaminate sau a unor imobile industriale dezafectate (4.A)</t>
  </si>
  <si>
    <t>P6 (Mures) - Sprijin pentru remedierea sau decontaminarea și reconversia siturilor contaminate sau a unor imobile industriale dezafectate (4.A)</t>
  </si>
  <si>
    <t>P6 (Mureș) - Investiții pentru dezvoltarea microîntreprinderilor (1.B)</t>
  </si>
  <si>
    <t>trim 2/2026</t>
  </si>
  <si>
    <t>aprilie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</si>
</sst>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 _l_e_i_-;\-* #,##0.00\ _l_e_i_-;_-* &quot;-&quot;??\ _l_e_i_-;_-@_-"/>
    <numFmt numFmtId="166" formatCode="[$-418]mmmm\-yy;@"/>
  </numFmts>
  <fonts count="19"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b/>
      <sz val="18"/>
      <color rgb="FFFF0000"/>
      <name val="Trebuchet MS"/>
      <family val="2"/>
    </font>
    <font>
      <sz val="16"/>
      <color rgb="FFFF0000"/>
      <name val="Trebuchet MS"/>
      <family val="2"/>
    </font>
    <font>
      <sz val="11"/>
      <color rgb="FF000000"/>
      <name val="Calibri"/>
      <family val="2"/>
      <charset val="238"/>
    </font>
    <font>
      <sz val="16"/>
      <color theme="1"/>
      <name val="Trebuchet MS"/>
      <family val="2"/>
    </font>
    <font>
      <sz val="18"/>
      <color rgb="FF000099"/>
      <name val="Trebuchet MS"/>
      <family val="2"/>
    </font>
  </fonts>
  <fills count="6">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right style="medium">
        <color indexed="64"/>
      </right>
      <top/>
      <bottom/>
      <diagonal/>
    </border>
  </borders>
  <cellStyleXfs count="1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6" fillId="0" borderId="0"/>
    <xf numFmtId="0" fontId="16" fillId="0" borderId="0"/>
    <xf numFmtId="0" fontId="2" fillId="0" borderId="0"/>
    <xf numFmtId="0" fontId="2" fillId="0" borderId="0"/>
  </cellStyleXfs>
  <cellXfs count="122">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9" fillId="3" borderId="1" xfId="0" applyNumberFormat="1" applyFont="1" applyFill="1" applyBorder="1" applyAlignment="1">
      <alignment horizontal="right" vertical="center" wrapText="1"/>
    </xf>
    <xf numFmtId="0" fontId="8"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left" vertical="center"/>
    </xf>
    <xf numFmtId="0" fontId="10" fillId="0" borderId="0" xfId="0" applyFont="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3" fontId="9" fillId="3" borderId="2" xfId="0" applyNumberFormat="1" applyFont="1" applyFill="1" applyBorder="1" applyAlignment="1">
      <alignment horizontal="right" vertical="center" wrapText="1"/>
    </xf>
    <xf numFmtId="3" fontId="7" fillId="0" borderId="0" xfId="0" applyNumberFormat="1" applyFont="1" applyAlignment="1">
      <alignment horizontal="right" vertical="center" wrapText="1"/>
    </xf>
    <xf numFmtId="0" fontId="10" fillId="0" borderId="0" xfId="0" applyFont="1" applyAlignment="1">
      <alignment horizontal="right" vertical="center" wrapText="1"/>
    </xf>
    <xf numFmtId="0" fontId="7" fillId="5" borderId="0" xfId="0" applyFont="1" applyFill="1" applyAlignment="1">
      <alignment horizontal="center" vertical="center" wrapText="1"/>
    </xf>
    <xf numFmtId="0" fontId="11" fillId="5" borderId="0" xfId="0" applyFont="1" applyFill="1" applyAlignment="1">
      <alignment horizontal="center" vertical="top" wrapText="1"/>
    </xf>
    <xf numFmtId="0" fontId="8" fillId="5" borderId="0" xfId="0" applyFont="1" applyFill="1" applyAlignment="1">
      <alignment horizontal="center" vertical="center" wrapText="1"/>
    </xf>
    <xf numFmtId="0" fontId="14" fillId="5" borderId="0" xfId="0" applyFont="1" applyFill="1" applyAlignment="1">
      <alignment horizontal="center" vertical="center" wrapText="1"/>
    </xf>
    <xf numFmtId="3" fontId="14" fillId="5" borderId="0" xfId="0" applyNumberFormat="1" applyFont="1" applyFill="1" applyAlignment="1">
      <alignment horizontal="center" vertical="center" wrapText="1"/>
    </xf>
    <xf numFmtId="0" fontId="7" fillId="5" borderId="0" xfId="0" applyFont="1" applyFill="1" applyAlignment="1">
      <alignment horizontal="center" vertical="top" wrapText="1"/>
    </xf>
    <xf numFmtId="0" fontId="13" fillId="0" borderId="0" xfId="0" applyFon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7" applyNumberFormat="1" applyFont="1" applyFill="1" applyBorder="1" applyAlignment="1" applyProtection="1">
      <alignment horizontal="right" vertical="center" wrapText="1"/>
      <protection locked="0"/>
    </xf>
    <xf numFmtId="3" fontId="5" fillId="0" borderId="1" xfId="0" applyNumberFormat="1" applyFont="1" applyBorder="1" applyAlignment="1">
      <alignment horizontal="righ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center" vertical="center" wrapText="1"/>
    </xf>
    <xf numFmtId="3" fontId="5" fillId="0" borderId="0" xfId="0" applyNumberFormat="1" applyFont="1" applyAlignment="1">
      <alignment horizontal="center" vertical="center" wrapText="1"/>
    </xf>
    <xf numFmtId="3" fontId="9" fillId="0" borderId="0" xfId="0" applyNumberFormat="1" applyFont="1" applyAlignment="1">
      <alignment horizontal="right" vertical="center" wrapText="1"/>
    </xf>
    <xf numFmtId="166" fontId="5" fillId="0" borderId="1" xfId="5" applyNumberFormat="1" applyFont="1" applyBorder="1" applyAlignment="1">
      <alignment horizontal="center" vertical="center" wrapText="1"/>
    </xf>
    <xf numFmtId="0" fontId="0" fillId="0" borderId="0" xfId="0" applyAlignment="1">
      <alignment horizontal="right" vertical="center" wrapText="1"/>
    </xf>
    <xf numFmtId="0" fontId="5" fillId="0" borderId="1" xfId="0" applyFont="1" applyBorder="1" applyAlignment="1" applyProtection="1">
      <alignment horizontal="center" vertical="center" wrapText="1"/>
      <protection locked="0"/>
    </xf>
    <xf numFmtId="4" fontId="5" fillId="0" borderId="0" xfId="0" applyNumberFormat="1" applyFont="1" applyAlignment="1">
      <alignment horizontal="center" vertical="center" wrapText="1"/>
    </xf>
    <xf numFmtId="0" fontId="9" fillId="2" borderId="5" xfId="0" applyFont="1" applyFill="1" applyBorder="1" applyAlignment="1">
      <alignment horizontal="center" vertical="center" wrapText="1"/>
    </xf>
    <xf numFmtId="3" fontId="9" fillId="2" borderId="1" xfId="0" applyNumberFormat="1" applyFont="1" applyFill="1" applyBorder="1" applyAlignment="1">
      <alignment horizontal="right" vertical="center" wrapText="1"/>
    </xf>
    <xf numFmtId="0" fontId="5" fillId="5" borderId="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wrapText="1"/>
    </xf>
    <xf numFmtId="4" fontId="5" fillId="5" borderId="0" xfId="0" applyNumberFormat="1" applyFont="1" applyFill="1" applyAlignment="1">
      <alignment horizontal="center" vertical="center" wrapText="1"/>
    </xf>
    <xf numFmtId="166" fontId="5" fillId="0" borderId="8" xfId="0" applyNumberFormat="1" applyFont="1" applyBorder="1" applyAlignment="1" applyProtection="1">
      <alignment horizontal="center" vertical="center" wrapText="1"/>
      <protection locked="0"/>
    </xf>
    <xf numFmtId="166" fontId="5" fillId="5" borderId="8" xfId="0" applyNumberFormat="1" applyFont="1" applyFill="1" applyBorder="1" applyAlignment="1" applyProtection="1">
      <alignment horizontal="center" vertical="center" wrapText="1"/>
      <protection locked="0"/>
    </xf>
    <xf numFmtId="0" fontId="5" fillId="0" borderId="1" xfId="0" applyFont="1" applyBorder="1" applyAlignment="1">
      <alignment vertical="top" wrapText="1"/>
    </xf>
    <xf numFmtId="4" fontId="5" fillId="0" borderId="1" xfId="0" applyNumberFormat="1"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10" xfId="0" applyFont="1" applyBorder="1" applyAlignment="1">
      <alignment vertical="top" wrapText="1"/>
    </xf>
    <xf numFmtId="3" fontId="5" fillId="5" borderId="1" xfId="0" applyNumberFormat="1" applyFont="1" applyFill="1" applyBorder="1" applyAlignment="1">
      <alignment horizontal="right" vertical="center" wrapText="1"/>
    </xf>
    <xf numFmtId="3"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8" xfId="0" applyFont="1" applyFill="1" applyBorder="1" applyAlignment="1">
      <alignment horizontal="left" vertical="center" wrapText="1"/>
    </xf>
    <xf numFmtId="49" fontId="5" fillId="5" borderId="8" xfId="0" applyNumberFormat="1" applyFont="1" applyFill="1" applyBorder="1" applyAlignment="1">
      <alignment horizontal="center" vertical="center" wrapText="1"/>
    </xf>
    <xf numFmtId="3" fontId="5" fillId="5" borderId="8" xfId="0" applyNumberFormat="1" applyFont="1" applyFill="1" applyBorder="1" applyAlignment="1">
      <alignment horizontal="center" vertical="center"/>
    </xf>
    <xf numFmtId="165" fontId="5" fillId="5" borderId="1" xfId="7" applyFont="1" applyFill="1" applyBorder="1" applyAlignment="1">
      <alignment horizontal="center" vertical="center"/>
    </xf>
    <xf numFmtId="165" fontId="5" fillId="5" borderId="8" xfId="7" applyFont="1" applyFill="1" applyBorder="1" applyAlignment="1">
      <alignment horizontal="center" vertical="center" wrapText="1"/>
    </xf>
    <xf numFmtId="4" fontId="5" fillId="0" borderId="1" xfId="0" applyNumberFormat="1" applyFont="1" applyBorder="1" applyAlignment="1">
      <alignment horizontal="right" vertical="center" wrapText="1"/>
    </xf>
    <xf numFmtId="4" fontId="5" fillId="5" borderId="1" xfId="0" applyNumberFormat="1" applyFont="1" applyFill="1" applyBorder="1" applyAlignment="1">
      <alignment horizontal="right" vertical="center" wrapText="1"/>
    </xf>
    <xf numFmtId="4" fontId="5" fillId="0" borderId="1" xfId="0" applyNumberFormat="1" applyFont="1" applyBorder="1" applyAlignment="1">
      <alignment horizontal="left" vertical="center" wrapText="1"/>
    </xf>
    <xf numFmtId="0" fontId="5" fillId="0" borderId="1" xfId="0" applyFont="1" applyBorder="1" applyAlignment="1">
      <alignment vertical="center" wrapText="1"/>
    </xf>
    <xf numFmtId="4" fontId="5" fillId="5" borderId="1" xfId="0" applyNumberFormat="1" applyFont="1" applyFill="1" applyBorder="1" applyAlignment="1">
      <alignment vertical="top" wrapText="1"/>
    </xf>
    <xf numFmtId="0" fontId="5" fillId="5" borderId="1" xfId="0" applyFont="1" applyFill="1" applyBorder="1" applyAlignment="1">
      <alignment vertical="top" wrapText="1"/>
    </xf>
    <xf numFmtId="4" fontId="5" fillId="5" borderId="1" xfId="0" applyNumberFormat="1" applyFont="1" applyFill="1" applyBorder="1" applyAlignment="1">
      <alignment horizontal="left" vertical="center" wrapText="1"/>
    </xf>
    <xf numFmtId="0" fontId="0" fillId="5" borderId="11" xfId="0" applyFill="1" applyBorder="1" applyAlignment="1">
      <alignment horizontal="center" vertical="center" wrapText="1"/>
    </xf>
    <xf numFmtId="166" fontId="7" fillId="0" borderId="0" xfId="0" applyNumberFormat="1" applyFont="1" applyAlignment="1">
      <alignment horizontal="center" vertical="center" wrapText="1"/>
    </xf>
    <xf numFmtId="166" fontId="7" fillId="0" borderId="0" xfId="0" applyNumberFormat="1" applyFont="1" applyAlignment="1">
      <alignment horizontal="center" vertical="center"/>
    </xf>
    <xf numFmtId="166" fontId="0" fillId="0" borderId="0" xfId="0" applyNumberFormat="1" applyAlignment="1">
      <alignment horizontal="center" vertical="center" wrapText="1"/>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center"/>
    </xf>
    <xf numFmtId="166" fontId="5" fillId="0" borderId="1"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166" fontId="5" fillId="0" borderId="1" xfId="0" quotePrefix="1" applyNumberFormat="1" applyFont="1" applyBorder="1" applyAlignment="1" applyProtection="1">
      <alignment horizontal="center" vertical="center"/>
      <protection locked="0"/>
    </xf>
    <xf numFmtId="166" fontId="5" fillId="0" borderId="1" xfId="5" quotePrefix="1" applyNumberFormat="1" applyFont="1" applyBorder="1" applyAlignment="1">
      <alignment horizontal="center" vertical="center" wrapText="1"/>
    </xf>
    <xf numFmtId="166"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xf>
    <xf numFmtId="166" fontId="5" fillId="5" borderId="1" xfId="0" applyNumberFormat="1" applyFont="1" applyFill="1" applyBorder="1" applyAlignment="1">
      <alignment horizontal="center" vertical="center" wrapText="1"/>
    </xf>
    <xf numFmtId="166" fontId="5" fillId="5" borderId="1" xfId="5"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6" fontId="5" fillId="5" borderId="1" xfId="0" applyNumberFormat="1" applyFont="1" applyFill="1" applyBorder="1" applyAlignment="1" applyProtection="1">
      <alignment horizontal="center" vertical="center"/>
      <protection locked="0"/>
    </xf>
    <xf numFmtId="166" fontId="6" fillId="3" borderId="1"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xf>
    <xf numFmtId="166" fontId="7" fillId="0" borderId="0" xfId="0" applyNumberFormat="1" applyFont="1" applyAlignment="1">
      <alignment horizontal="center" vertical="top" wrapText="1"/>
    </xf>
    <xf numFmtId="166" fontId="7" fillId="0" borderId="0" xfId="0" applyNumberFormat="1" applyFont="1" applyAlignment="1">
      <alignment horizontal="center" vertical="top"/>
    </xf>
    <xf numFmtId="0" fontId="15" fillId="5" borderId="0" xfId="0" applyFont="1" applyFill="1" applyAlignment="1">
      <alignment horizontal="center" vertical="center" wrapText="1"/>
    </xf>
    <xf numFmtId="0" fontId="5" fillId="5" borderId="1" xfId="0" applyFont="1" applyFill="1" applyBorder="1" applyAlignment="1">
      <alignment horizontal="left" vertical="center" wrapText="1"/>
    </xf>
    <xf numFmtId="3" fontId="5" fillId="5" borderId="1" xfId="7"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center" vertical="center" wrapText="1"/>
      <protection locked="0"/>
    </xf>
    <xf numFmtId="166" fontId="5" fillId="5" borderId="1" xfId="0" applyNumberFormat="1" applyFont="1" applyFill="1" applyBorder="1" applyAlignment="1" applyProtection="1">
      <alignment horizontal="center" vertical="center" wrapText="1"/>
      <protection locked="0"/>
    </xf>
    <xf numFmtId="0" fontId="9" fillId="5" borderId="0" xfId="0" applyFont="1" applyFill="1" applyAlignment="1">
      <alignment horizontal="center" vertical="center" wrapText="1"/>
    </xf>
    <xf numFmtId="0" fontId="6" fillId="5" borderId="0" xfId="0" applyFont="1" applyFill="1" applyAlignment="1">
      <alignment horizontal="center" vertical="center" wrapText="1"/>
    </xf>
    <xf numFmtId="166" fontId="5" fillId="0" borderId="1" xfId="0" applyNumberFormat="1" applyFont="1" applyBorder="1" applyAlignment="1">
      <alignment horizontal="center" vertical="center"/>
    </xf>
    <xf numFmtId="4" fontId="6" fillId="0" borderId="0" xfId="0" applyNumberFormat="1" applyFont="1" applyAlignment="1">
      <alignment horizontal="center" vertical="center" wrapText="1"/>
    </xf>
    <xf numFmtId="0" fontId="17" fillId="0" borderId="0" xfId="0" applyFont="1" applyAlignment="1">
      <alignment horizontal="center" vertical="center" wrapText="1"/>
    </xf>
    <xf numFmtId="3" fontId="5" fillId="0" borderId="1" xfId="0" applyNumberFormat="1" applyFont="1" applyBorder="1" applyAlignment="1">
      <alignment horizontal="center" vertical="center" wrapText="1"/>
    </xf>
    <xf numFmtId="166" fontId="5" fillId="0" borderId="8"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166" fontId="5" fillId="5" borderId="8"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0" borderId="0" xfId="0" applyFont="1" applyAlignment="1">
      <alignment horizontal="center" vertical="center" wrapText="1"/>
    </xf>
    <xf numFmtId="0" fontId="18" fillId="0" borderId="0" xfId="0" applyFont="1" applyAlignment="1">
      <alignment horizontal="left" vertical="top" wrapText="1"/>
    </xf>
    <xf numFmtId="0" fontId="5" fillId="5" borderId="11" xfId="0" applyFont="1" applyFill="1" applyBorder="1" applyAlignment="1">
      <alignment horizontal="center" vertical="center" wrapText="1"/>
    </xf>
    <xf numFmtId="0" fontId="0" fillId="5" borderId="11" xfId="0" applyFill="1" applyBorder="1" applyAlignment="1">
      <alignment horizontal="center" vertical="center" wrapText="1"/>
    </xf>
    <xf numFmtId="166" fontId="12" fillId="4" borderId="4" xfId="0" applyNumberFormat="1" applyFont="1" applyFill="1" applyBorder="1" applyAlignment="1">
      <alignment horizontal="center" vertical="center" wrapText="1"/>
    </xf>
    <xf numFmtId="166" fontId="12" fillId="4" borderId="8" xfId="0" applyNumberFormat="1" applyFont="1" applyFill="1" applyBorder="1" applyAlignment="1">
      <alignment horizontal="center" vertical="center" wrapText="1"/>
    </xf>
    <xf numFmtId="0" fontId="0" fillId="0" borderId="0" xfId="0"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3" fontId="12" fillId="4" borderId="4" xfId="0" applyNumberFormat="1" applyFont="1" applyFill="1" applyBorder="1" applyAlignment="1">
      <alignment horizontal="center" vertical="center" wrapText="1"/>
    </xf>
    <xf numFmtId="3" fontId="12" fillId="4" borderId="8" xfId="0" applyNumberFormat="1" applyFont="1" applyFill="1" applyBorder="1" applyAlignment="1">
      <alignment horizontal="center" vertical="center" wrapText="1"/>
    </xf>
  </cellXfs>
  <cellStyles count="19">
    <cellStyle name="Comma" xfId="7" builtinId="3"/>
    <cellStyle name="Comma 2" xfId="2" xr:uid="{00000000-0005-0000-0000-000001000000}"/>
    <cellStyle name="Comma 3" xfId="4" xr:uid="{00000000-0005-0000-0000-000002000000}"/>
    <cellStyle name="Comma 3 2" xfId="10" xr:uid="{00000000-0005-0000-0000-000003000000}"/>
    <cellStyle name="Currency 10 3 2 5" xfId="16" xr:uid="{00000000-0005-0000-0000-000004000000}"/>
    <cellStyle name="Normal" xfId="0" builtinId="0"/>
    <cellStyle name="Normal 2" xfId="1" xr:uid="{00000000-0005-0000-0000-000006000000}"/>
    <cellStyle name="Normal 2 2" xfId="11" xr:uid="{00000000-0005-0000-0000-000007000000}"/>
    <cellStyle name="Normal 2 2 2" xfId="6" xr:uid="{00000000-0005-0000-0000-000008000000}"/>
    <cellStyle name="Normal 2 3 3 2" xfId="8" xr:uid="{00000000-0005-0000-0000-000009000000}"/>
    <cellStyle name="Normal 2 3 3 2 2" xfId="12" xr:uid="{00000000-0005-0000-0000-00000A000000}"/>
    <cellStyle name="Normal 2 3 5 2 3 2 2" xfId="5" xr:uid="{00000000-0005-0000-0000-00000B000000}"/>
    <cellStyle name="Normal 26 2" xfId="3" xr:uid="{00000000-0005-0000-0000-00000C000000}"/>
    <cellStyle name="Normal 26 2 2" xfId="9" xr:uid="{00000000-0005-0000-0000-00000D000000}"/>
    <cellStyle name="Normal 26 2 2 2" xfId="13" xr:uid="{00000000-0005-0000-0000-00000E000000}"/>
    <cellStyle name="Normal 26 2 3" xfId="14" xr:uid="{00000000-0005-0000-0000-00000F000000}"/>
    <cellStyle name="Normal 3" xfId="15" xr:uid="{00000000-0005-0000-0000-000010000000}"/>
    <cellStyle name="Normal 3 2" xfId="18" xr:uid="{D78A3B36-081F-4A65-A00D-B1C67C17334B}"/>
    <cellStyle name="Normal 3 3" xfId="17" xr:uid="{B079C67C-6048-4F45-98D8-FE7B87B75232}"/>
  </cellStyles>
  <dxfs count="0"/>
  <tableStyles count="0" defaultTableStyle="TableStyleMedium2" defaultPivotStyle="PivotStyleLight16"/>
  <colors>
    <mruColors>
      <color rgb="FF000099"/>
      <color rgb="FFC0A6C1"/>
      <color rgb="FF0066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174419</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U461"/>
  <sheetViews>
    <sheetView tabSelected="1" view="pageBreakPreview" zoomScale="40" zoomScaleNormal="40" zoomScaleSheetLayoutView="40" workbookViewId="0">
      <pane xSplit="1" ySplit="9" topLeftCell="B218" activePane="bottomRight" state="frozen"/>
      <selection pane="topRight" activeCell="B1" sqref="B1"/>
      <selection pane="bottomLeft" activeCell="A7" sqref="A7"/>
      <selection pane="bottomRight" activeCell="C8" sqref="C8:C9"/>
    </sheetView>
  </sheetViews>
  <sheetFormatPr baseColWidth="10" defaultColWidth="9.1640625" defaultRowHeight="50" customHeight="1" x14ac:dyDescent="0.2"/>
  <cols>
    <col min="1" max="1" width="14.83203125" style="8" customWidth="1"/>
    <col min="2" max="2" width="15.5" style="9" customWidth="1"/>
    <col min="3" max="4" width="35.5" style="8" customWidth="1"/>
    <col min="5" max="5" width="26" style="8" customWidth="1"/>
    <col min="6" max="6" width="43" style="8" customWidth="1"/>
    <col min="7" max="7" width="46.33203125" style="2" customWidth="1"/>
    <col min="8" max="8" width="26.5" style="2" customWidth="1"/>
    <col min="9" max="9" width="29.5" style="2" customWidth="1"/>
    <col min="10" max="10" width="34.5" style="16" customWidth="1"/>
    <col min="11" max="11" width="35.83203125" style="16" bestFit="1" customWidth="1"/>
    <col min="12" max="12" width="16" style="2" customWidth="1"/>
    <col min="13" max="13" width="73.5" style="8" customWidth="1"/>
    <col min="14" max="14" width="28" style="8" customWidth="1"/>
    <col min="15" max="15" width="36.83203125" style="92" customWidth="1"/>
    <col min="16" max="16" width="35.33203125" style="93" customWidth="1"/>
    <col min="17" max="17" width="9.1640625" style="8" customWidth="1"/>
    <col min="18" max="18" width="23.5" style="23" customWidth="1"/>
    <col min="19" max="19" width="23.33203125" style="23" customWidth="1"/>
    <col min="20" max="20" width="22.33203125" style="23" bestFit="1" customWidth="1"/>
    <col min="21" max="21" width="21.33203125" style="8" bestFit="1" customWidth="1"/>
    <col min="22" max="16384" width="9.1640625" style="8"/>
  </cols>
  <sheetData>
    <row r="1" spans="2:20" s="2" customFormat="1" ht="50" hidden="1" customHeight="1" x14ac:dyDescent="0.2">
      <c r="B1" s="1"/>
      <c r="J1" s="16"/>
      <c r="K1" s="16"/>
      <c r="O1" s="73"/>
      <c r="P1" s="74"/>
      <c r="R1" s="18"/>
      <c r="S1" s="18"/>
      <c r="T1" s="18"/>
    </row>
    <row r="2" spans="2:20" s="2" customFormat="1" ht="50" hidden="1" customHeight="1" x14ac:dyDescent="0.2">
      <c r="B2" s="1"/>
      <c r="J2" s="16"/>
      <c r="K2" s="16"/>
      <c r="O2" s="73"/>
      <c r="P2" s="74"/>
      <c r="R2" s="18"/>
      <c r="S2" s="18"/>
      <c r="T2" s="18"/>
    </row>
    <row r="3" spans="2:20" s="2" customFormat="1" ht="60.75" hidden="1" customHeight="1" x14ac:dyDescent="0.2">
      <c r="B3" s="1"/>
      <c r="D3" s="111" t="s">
        <v>42</v>
      </c>
      <c r="E3" s="117"/>
      <c r="F3" s="117"/>
      <c r="G3" s="117"/>
      <c r="H3" s="117"/>
      <c r="I3" s="117"/>
      <c r="J3" s="117"/>
      <c r="K3" s="117"/>
      <c r="L3" s="117"/>
      <c r="M3" s="117"/>
      <c r="N3" s="117"/>
      <c r="O3" s="117"/>
      <c r="P3" s="74"/>
      <c r="R3" s="18"/>
      <c r="S3" s="18"/>
      <c r="T3" s="18"/>
    </row>
    <row r="4" spans="2:20" s="2" customFormat="1" ht="60.75" customHeight="1" x14ac:dyDescent="0.2">
      <c r="B4" s="1"/>
      <c r="D4" s="24"/>
      <c r="E4" s="25"/>
      <c r="F4" s="25"/>
      <c r="G4" s="25"/>
      <c r="H4" s="25"/>
      <c r="I4" s="25"/>
      <c r="J4" s="38"/>
      <c r="K4" s="38"/>
      <c r="L4" s="25"/>
      <c r="M4" s="25"/>
      <c r="N4" s="25"/>
      <c r="O4" s="75"/>
      <c r="P4" s="74"/>
      <c r="R4" s="18"/>
      <c r="S4" s="18"/>
      <c r="T4" s="18"/>
    </row>
    <row r="5" spans="2:20" s="2" customFormat="1" ht="60.75" customHeight="1" x14ac:dyDescent="0.2">
      <c r="B5" s="1"/>
      <c r="D5" s="24"/>
      <c r="E5" s="25"/>
      <c r="F5" s="25"/>
      <c r="G5" s="25"/>
      <c r="H5" s="25"/>
      <c r="I5" s="25"/>
      <c r="J5" s="38"/>
      <c r="K5" s="38"/>
      <c r="L5" s="25"/>
      <c r="M5" s="25"/>
      <c r="N5" s="25"/>
      <c r="O5" s="75"/>
      <c r="P5" s="74"/>
      <c r="R5" s="18"/>
      <c r="S5" s="18"/>
      <c r="T5" s="18"/>
    </row>
    <row r="6" spans="2:20" s="2" customFormat="1" ht="60.75" customHeight="1" x14ac:dyDescent="0.2">
      <c r="B6" s="111" t="s">
        <v>218</v>
      </c>
      <c r="C6" s="111"/>
      <c r="D6" s="111"/>
      <c r="E6" s="111"/>
      <c r="F6" s="111"/>
      <c r="G6" s="111"/>
      <c r="H6" s="111"/>
      <c r="I6" s="111"/>
      <c r="J6" s="111"/>
      <c r="K6" s="111"/>
      <c r="L6" s="111"/>
      <c r="M6" s="111"/>
      <c r="N6" s="111"/>
      <c r="O6" s="111"/>
      <c r="P6" s="111"/>
      <c r="R6" s="18"/>
      <c r="S6" s="18"/>
      <c r="T6" s="18"/>
    </row>
    <row r="7" spans="2:20" s="2" customFormat="1" ht="50" customHeight="1" thickBot="1" x14ac:dyDescent="0.25">
      <c r="B7" s="34"/>
      <c r="C7" s="34"/>
      <c r="D7" s="34"/>
      <c r="E7" s="34"/>
      <c r="F7" s="34"/>
      <c r="G7" s="34"/>
      <c r="H7" s="34"/>
      <c r="I7" s="34"/>
      <c r="J7" s="36"/>
      <c r="K7" s="36"/>
      <c r="L7" s="34"/>
      <c r="M7" s="34"/>
      <c r="N7" s="34"/>
      <c r="O7" s="76"/>
      <c r="P7" s="77"/>
    </row>
    <row r="8" spans="2:20" s="2" customFormat="1" ht="69.75" customHeight="1" x14ac:dyDescent="0.2">
      <c r="B8" s="118" t="s">
        <v>0</v>
      </c>
      <c r="C8" s="109" t="s">
        <v>4</v>
      </c>
      <c r="D8" s="109" t="s">
        <v>13</v>
      </c>
      <c r="E8" s="109" t="s">
        <v>1</v>
      </c>
      <c r="F8" s="109" t="s">
        <v>2</v>
      </c>
      <c r="G8" s="109" t="s">
        <v>3</v>
      </c>
      <c r="H8" s="109" t="s">
        <v>5</v>
      </c>
      <c r="I8" s="109" t="s">
        <v>7</v>
      </c>
      <c r="J8" s="120" t="s">
        <v>9</v>
      </c>
      <c r="K8" s="120" t="s">
        <v>10</v>
      </c>
      <c r="L8" s="109" t="s">
        <v>11</v>
      </c>
      <c r="M8" s="109" t="s">
        <v>8</v>
      </c>
      <c r="N8" s="109" t="s">
        <v>6</v>
      </c>
      <c r="O8" s="115" t="s">
        <v>1250</v>
      </c>
      <c r="P8" s="115" t="s">
        <v>1251</v>
      </c>
      <c r="R8" s="18"/>
      <c r="S8" s="18"/>
      <c r="T8" s="18"/>
    </row>
    <row r="9" spans="2:20" s="7" customFormat="1" ht="94.5" hidden="1" customHeight="1" x14ac:dyDescent="0.2">
      <c r="B9" s="119"/>
      <c r="C9" s="110"/>
      <c r="D9" s="110"/>
      <c r="E9" s="110"/>
      <c r="F9" s="110"/>
      <c r="G9" s="110"/>
      <c r="H9" s="110"/>
      <c r="I9" s="110"/>
      <c r="J9" s="121"/>
      <c r="K9" s="121"/>
      <c r="L9" s="110"/>
      <c r="M9" s="110"/>
      <c r="N9" s="110"/>
      <c r="O9" s="116"/>
      <c r="P9" s="116"/>
      <c r="R9" s="19"/>
      <c r="S9" s="19"/>
      <c r="T9" s="19"/>
    </row>
    <row r="10" spans="2:20" s="31" customFormat="1" ht="80" hidden="1" customHeight="1" x14ac:dyDescent="0.2">
      <c r="B10" s="26">
        <v>1</v>
      </c>
      <c r="C10" s="27" t="s">
        <v>22</v>
      </c>
      <c r="D10" s="27" t="s">
        <v>84</v>
      </c>
      <c r="E10" s="27" t="s">
        <v>44</v>
      </c>
      <c r="F10" s="28" t="s">
        <v>58</v>
      </c>
      <c r="G10" s="27" t="s">
        <v>85</v>
      </c>
      <c r="H10" s="27" t="s">
        <v>62</v>
      </c>
      <c r="I10" s="27" t="s">
        <v>86</v>
      </c>
      <c r="J10" s="29">
        <v>18000000</v>
      </c>
      <c r="K10" s="30">
        <v>15300000</v>
      </c>
      <c r="L10" s="27" t="s">
        <v>46</v>
      </c>
      <c r="M10" s="39" t="s">
        <v>72</v>
      </c>
      <c r="N10" s="27" t="s">
        <v>80</v>
      </c>
      <c r="O10" s="78">
        <v>45809</v>
      </c>
      <c r="P10" s="79">
        <v>47453</v>
      </c>
    </row>
    <row r="11" spans="2:20" s="31" customFormat="1" ht="80" hidden="1" customHeight="1" x14ac:dyDescent="0.2">
      <c r="B11" s="43">
        <f>B10+1</f>
        <v>2</v>
      </c>
      <c r="C11" s="27" t="s">
        <v>22</v>
      </c>
      <c r="D11" s="27" t="s">
        <v>84</v>
      </c>
      <c r="E11" s="27" t="s">
        <v>44</v>
      </c>
      <c r="F11" s="28" t="s">
        <v>219</v>
      </c>
      <c r="G11" s="27" t="s">
        <v>220</v>
      </c>
      <c r="H11" s="27" t="s">
        <v>62</v>
      </c>
      <c r="I11" s="27" t="s">
        <v>86</v>
      </c>
      <c r="J11" s="29">
        <v>6000000</v>
      </c>
      <c r="K11" s="30">
        <v>5100000</v>
      </c>
      <c r="L11" s="27" t="s">
        <v>46</v>
      </c>
      <c r="M11" s="39" t="s">
        <v>73</v>
      </c>
      <c r="N11" s="27" t="s">
        <v>82</v>
      </c>
      <c r="O11" s="78">
        <v>45962</v>
      </c>
      <c r="P11" s="79">
        <v>45992</v>
      </c>
    </row>
    <row r="12" spans="2:20" s="31" customFormat="1" ht="80" hidden="1" customHeight="1" x14ac:dyDescent="0.2">
      <c r="B12" s="43">
        <f t="shared" ref="B12:B39" si="0">B11+1</f>
        <v>3</v>
      </c>
      <c r="C12" s="27" t="s">
        <v>22</v>
      </c>
      <c r="D12" s="27" t="s">
        <v>84</v>
      </c>
      <c r="E12" s="27" t="s">
        <v>44</v>
      </c>
      <c r="F12" s="28" t="s">
        <v>59</v>
      </c>
      <c r="G12" s="27" t="s">
        <v>87</v>
      </c>
      <c r="H12" s="27" t="s">
        <v>62</v>
      </c>
      <c r="I12" s="27" t="s">
        <v>86</v>
      </c>
      <c r="J12" s="29">
        <v>6000000</v>
      </c>
      <c r="K12" s="30">
        <v>5100000</v>
      </c>
      <c r="L12" s="27" t="s">
        <v>46</v>
      </c>
      <c r="M12" s="39" t="s">
        <v>73</v>
      </c>
      <c r="N12" s="27" t="s">
        <v>82</v>
      </c>
      <c r="O12" s="78">
        <v>45689</v>
      </c>
      <c r="P12" s="79">
        <v>45748</v>
      </c>
    </row>
    <row r="13" spans="2:20" s="31" customFormat="1" ht="80" hidden="1" customHeight="1" x14ac:dyDescent="0.2">
      <c r="B13" s="43">
        <f t="shared" si="0"/>
        <v>4</v>
      </c>
      <c r="C13" s="27" t="s">
        <v>22</v>
      </c>
      <c r="D13" s="27" t="s">
        <v>84</v>
      </c>
      <c r="E13" s="27" t="s">
        <v>44</v>
      </c>
      <c r="F13" s="28" t="s">
        <v>221</v>
      </c>
      <c r="G13" s="27" t="s">
        <v>222</v>
      </c>
      <c r="H13" s="27" t="s">
        <v>62</v>
      </c>
      <c r="I13" s="27" t="s">
        <v>86</v>
      </c>
      <c r="J13" s="29">
        <v>500000</v>
      </c>
      <c r="K13" s="30">
        <v>425000</v>
      </c>
      <c r="L13" s="27" t="s">
        <v>46</v>
      </c>
      <c r="M13" s="39" t="s">
        <v>73</v>
      </c>
      <c r="N13" s="27" t="s">
        <v>223</v>
      </c>
      <c r="O13" s="78">
        <v>45839</v>
      </c>
      <c r="P13" s="79">
        <v>45870</v>
      </c>
    </row>
    <row r="14" spans="2:20" s="31" customFormat="1" ht="80" hidden="1" customHeight="1" x14ac:dyDescent="0.2">
      <c r="B14" s="43">
        <f t="shared" si="0"/>
        <v>5</v>
      </c>
      <c r="C14" s="27" t="s">
        <v>22</v>
      </c>
      <c r="D14" s="27" t="s">
        <v>84</v>
      </c>
      <c r="E14" s="27" t="s">
        <v>44</v>
      </c>
      <c r="F14" s="28" t="s">
        <v>224</v>
      </c>
      <c r="G14" s="27" t="s">
        <v>88</v>
      </c>
      <c r="H14" s="27" t="s">
        <v>62</v>
      </c>
      <c r="I14" s="27" t="s">
        <v>86</v>
      </c>
      <c r="J14" s="29">
        <v>4900000</v>
      </c>
      <c r="K14" s="30">
        <v>4165000</v>
      </c>
      <c r="L14" s="27" t="s">
        <v>46</v>
      </c>
      <c r="M14" s="39" t="s">
        <v>73</v>
      </c>
      <c r="N14" s="27" t="s">
        <v>223</v>
      </c>
      <c r="O14" s="78">
        <v>45901</v>
      </c>
      <c r="P14" s="79">
        <v>46266</v>
      </c>
    </row>
    <row r="15" spans="2:20" s="31" customFormat="1" ht="80" hidden="1" customHeight="1" x14ac:dyDescent="0.2">
      <c r="B15" s="43">
        <f t="shared" si="0"/>
        <v>6</v>
      </c>
      <c r="C15" s="27" t="s">
        <v>22</v>
      </c>
      <c r="D15" s="27" t="s">
        <v>84</v>
      </c>
      <c r="E15" s="27" t="s">
        <v>44</v>
      </c>
      <c r="F15" s="28" t="s">
        <v>225</v>
      </c>
      <c r="G15" s="27" t="s">
        <v>226</v>
      </c>
      <c r="H15" s="27" t="s">
        <v>62</v>
      </c>
      <c r="I15" s="27" t="s">
        <v>86</v>
      </c>
      <c r="J15" s="29">
        <v>12000000</v>
      </c>
      <c r="K15" s="30">
        <v>10200000</v>
      </c>
      <c r="L15" s="27" t="s">
        <v>46</v>
      </c>
      <c r="M15" s="39" t="s">
        <v>227</v>
      </c>
      <c r="N15" s="27" t="s">
        <v>82</v>
      </c>
      <c r="O15" s="78">
        <v>45748</v>
      </c>
      <c r="P15" s="79">
        <v>45809</v>
      </c>
    </row>
    <row r="16" spans="2:20" s="31" customFormat="1" ht="80" hidden="1" customHeight="1" x14ac:dyDescent="0.2">
      <c r="B16" s="43">
        <f t="shared" si="0"/>
        <v>7</v>
      </c>
      <c r="C16" s="27" t="s">
        <v>22</v>
      </c>
      <c r="D16" s="27" t="s">
        <v>84</v>
      </c>
      <c r="E16" s="27" t="s">
        <v>91</v>
      </c>
      <c r="F16" s="28" t="s">
        <v>228</v>
      </c>
      <c r="G16" s="27" t="s">
        <v>229</v>
      </c>
      <c r="H16" s="27" t="s">
        <v>63</v>
      </c>
      <c r="I16" s="27" t="s">
        <v>86</v>
      </c>
      <c r="J16" s="29">
        <v>24148892</v>
      </c>
      <c r="K16" s="30">
        <v>20526558.199999999</v>
      </c>
      <c r="L16" s="27" t="s">
        <v>46</v>
      </c>
      <c r="M16" s="39" t="s">
        <v>230</v>
      </c>
      <c r="N16" s="27" t="s">
        <v>82</v>
      </c>
      <c r="O16" s="78">
        <v>45778</v>
      </c>
      <c r="P16" s="79">
        <v>45778</v>
      </c>
    </row>
    <row r="17" spans="1:16" s="31" customFormat="1" ht="80" hidden="1" customHeight="1" x14ac:dyDescent="0.2">
      <c r="B17" s="43">
        <f t="shared" si="0"/>
        <v>8</v>
      </c>
      <c r="C17" s="27" t="s">
        <v>22</v>
      </c>
      <c r="D17" s="27" t="s">
        <v>84</v>
      </c>
      <c r="E17" s="27" t="s">
        <v>89</v>
      </c>
      <c r="F17" s="28" t="s">
        <v>60</v>
      </c>
      <c r="G17" s="27" t="s">
        <v>90</v>
      </c>
      <c r="H17" s="27" t="s">
        <v>63</v>
      </c>
      <c r="I17" s="27" t="s">
        <v>86</v>
      </c>
      <c r="J17" s="29">
        <v>30000000</v>
      </c>
      <c r="K17" s="30">
        <v>25500000</v>
      </c>
      <c r="L17" s="27" t="s">
        <v>46</v>
      </c>
      <c r="M17" s="39" t="s">
        <v>73</v>
      </c>
      <c r="N17" s="27" t="s">
        <v>82</v>
      </c>
      <c r="O17" s="78">
        <v>45689</v>
      </c>
      <c r="P17" s="79">
        <v>45748</v>
      </c>
    </row>
    <row r="18" spans="1:16" s="31" customFormat="1" ht="80" hidden="1" customHeight="1" x14ac:dyDescent="0.2">
      <c r="B18" s="43">
        <f t="shared" si="0"/>
        <v>9</v>
      </c>
      <c r="C18" s="27" t="s">
        <v>22</v>
      </c>
      <c r="D18" s="27" t="s">
        <v>84</v>
      </c>
      <c r="E18" s="27" t="s">
        <v>91</v>
      </c>
      <c r="F18" s="28" t="s">
        <v>61</v>
      </c>
      <c r="G18" s="27" t="s">
        <v>61</v>
      </c>
      <c r="H18" s="27" t="s">
        <v>63</v>
      </c>
      <c r="I18" s="27" t="s">
        <v>86</v>
      </c>
      <c r="J18" s="29">
        <v>150755162</v>
      </c>
      <c r="K18" s="30">
        <v>128141888</v>
      </c>
      <c r="L18" s="27" t="s">
        <v>46</v>
      </c>
      <c r="M18" s="39" t="s">
        <v>73</v>
      </c>
      <c r="N18" s="27" t="s">
        <v>80</v>
      </c>
      <c r="O18" s="78">
        <v>45809</v>
      </c>
      <c r="P18" s="79">
        <v>47453</v>
      </c>
    </row>
    <row r="19" spans="1:16" s="31" customFormat="1" ht="80" hidden="1" customHeight="1" x14ac:dyDescent="0.2">
      <c r="B19" s="43">
        <f t="shared" si="0"/>
        <v>10</v>
      </c>
      <c r="C19" s="27" t="s">
        <v>22</v>
      </c>
      <c r="D19" s="27" t="s">
        <v>84</v>
      </c>
      <c r="E19" s="27" t="s">
        <v>91</v>
      </c>
      <c r="F19" s="28" t="s">
        <v>231</v>
      </c>
      <c r="G19" s="27" t="s">
        <v>232</v>
      </c>
      <c r="H19" s="27" t="s">
        <v>63</v>
      </c>
      <c r="I19" s="27" t="s">
        <v>86</v>
      </c>
      <c r="J19" s="29">
        <v>8000000</v>
      </c>
      <c r="K19" s="30">
        <v>6800000</v>
      </c>
      <c r="L19" s="27" t="s">
        <v>46</v>
      </c>
      <c r="M19" s="39" t="s">
        <v>233</v>
      </c>
      <c r="N19" s="27" t="s">
        <v>82</v>
      </c>
      <c r="O19" s="78">
        <v>45931</v>
      </c>
      <c r="P19" s="79">
        <v>45992</v>
      </c>
    </row>
    <row r="20" spans="1:16" s="31" customFormat="1" ht="80" hidden="1" customHeight="1" x14ac:dyDescent="0.2">
      <c r="B20" s="43">
        <f t="shared" si="0"/>
        <v>11</v>
      </c>
      <c r="C20" s="27" t="s">
        <v>22</v>
      </c>
      <c r="D20" s="27" t="s">
        <v>84</v>
      </c>
      <c r="E20" s="27" t="s">
        <v>234</v>
      </c>
      <c r="F20" s="28" t="s">
        <v>235</v>
      </c>
      <c r="G20" s="27" t="s">
        <v>236</v>
      </c>
      <c r="H20" s="27" t="s">
        <v>64</v>
      </c>
      <c r="I20" s="27" t="s">
        <v>86</v>
      </c>
      <c r="J20" s="29">
        <v>600000</v>
      </c>
      <c r="K20" s="30">
        <v>510000</v>
      </c>
      <c r="L20" s="27" t="s">
        <v>46</v>
      </c>
      <c r="M20" s="39" t="s">
        <v>73</v>
      </c>
      <c r="N20" s="27" t="s">
        <v>82</v>
      </c>
      <c r="O20" s="78">
        <v>45931</v>
      </c>
      <c r="P20" s="79">
        <v>45992</v>
      </c>
    </row>
    <row r="21" spans="1:16" s="31" customFormat="1" ht="80" hidden="1" customHeight="1" x14ac:dyDescent="0.2">
      <c r="B21" s="43">
        <f t="shared" si="0"/>
        <v>12</v>
      </c>
      <c r="C21" s="27" t="s">
        <v>22</v>
      </c>
      <c r="D21" s="27" t="s">
        <v>84</v>
      </c>
      <c r="E21" s="27" t="s">
        <v>234</v>
      </c>
      <c r="F21" s="28" t="s">
        <v>237</v>
      </c>
      <c r="G21" s="27" t="s">
        <v>238</v>
      </c>
      <c r="H21" s="27" t="s">
        <v>64</v>
      </c>
      <c r="I21" s="27" t="s">
        <v>86</v>
      </c>
      <c r="J21" s="29">
        <v>875000</v>
      </c>
      <c r="K21" s="30">
        <v>743750</v>
      </c>
      <c r="L21" s="27" t="s">
        <v>46</v>
      </c>
      <c r="M21" s="39" t="s">
        <v>239</v>
      </c>
      <c r="N21" s="27" t="s">
        <v>82</v>
      </c>
      <c r="O21" s="78">
        <v>45931</v>
      </c>
      <c r="P21" s="79">
        <v>45992</v>
      </c>
    </row>
    <row r="22" spans="1:16" s="31" customFormat="1" ht="80" hidden="1" customHeight="1" x14ac:dyDescent="0.2">
      <c r="B22" s="43">
        <f t="shared" si="0"/>
        <v>13</v>
      </c>
      <c r="C22" s="27" t="s">
        <v>22</v>
      </c>
      <c r="D22" s="27" t="s">
        <v>84</v>
      </c>
      <c r="E22" s="27" t="s">
        <v>92</v>
      </c>
      <c r="F22" s="28" t="s">
        <v>56</v>
      </c>
      <c r="G22" s="27" t="s">
        <v>93</v>
      </c>
      <c r="H22" s="27" t="s">
        <v>64</v>
      </c>
      <c r="I22" s="27" t="s">
        <v>86</v>
      </c>
      <c r="J22" s="29">
        <v>1324320</v>
      </c>
      <c r="K22" s="30">
        <v>1125672</v>
      </c>
      <c r="L22" s="27" t="s">
        <v>46</v>
      </c>
      <c r="M22" s="39" t="s">
        <v>240</v>
      </c>
      <c r="N22" s="27" t="s">
        <v>83</v>
      </c>
      <c r="O22" s="78">
        <v>45870</v>
      </c>
      <c r="P22" s="79">
        <v>47270</v>
      </c>
    </row>
    <row r="23" spans="1:16" s="31" customFormat="1" ht="80" hidden="1" customHeight="1" x14ac:dyDescent="0.2">
      <c r="B23" s="43">
        <f t="shared" si="0"/>
        <v>14</v>
      </c>
      <c r="C23" s="27" t="s">
        <v>22</v>
      </c>
      <c r="D23" s="27" t="s">
        <v>84</v>
      </c>
      <c r="E23" s="27" t="s">
        <v>51</v>
      </c>
      <c r="F23" s="28" t="s">
        <v>243</v>
      </c>
      <c r="G23" s="27" t="s">
        <v>241</v>
      </c>
      <c r="H23" s="27" t="s">
        <v>242</v>
      </c>
      <c r="I23" s="27" t="s">
        <v>86</v>
      </c>
      <c r="J23" s="29">
        <v>29912525.879999999</v>
      </c>
      <c r="K23" s="30">
        <v>25425646.998</v>
      </c>
      <c r="L23" s="27" t="s">
        <v>46</v>
      </c>
      <c r="M23" s="39" t="s">
        <v>73</v>
      </c>
      <c r="N23" s="27" t="s">
        <v>82</v>
      </c>
      <c r="O23" s="78">
        <v>45931</v>
      </c>
      <c r="P23" s="79">
        <v>45931</v>
      </c>
    </row>
    <row r="24" spans="1:16" s="31" customFormat="1" ht="80" hidden="1" customHeight="1" x14ac:dyDescent="0.2">
      <c r="B24" s="43">
        <f t="shared" si="0"/>
        <v>15</v>
      </c>
      <c r="C24" s="27" t="s">
        <v>22</v>
      </c>
      <c r="D24" s="27" t="s">
        <v>84</v>
      </c>
      <c r="E24" s="27" t="s">
        <v>51</v>
      </c>
      <c r="F24" s="28" t="s">
        <v>244</v>
      </c>
      <c r="G24" s="27" t="s">
        <v>245</v>
      </c>
      <c r="H24" s="27" t="s">
        <v>242</v>
      </c>
      <c r="I24" s="27" t="s">
        <v>86</v>
      </c>
      <c r="J24" s="29">
        <v>28317263</v>
      </c>
      <c r="K24" s="30">
        <v>24069673.550000001</v>
      </c>
      <c r="L24" s="27" t="s">
        <v>46</v>
      </c>
      <c r="M24" s="39" t="s">
        <v>74</v>
      </c>
      <c r="N24" s="27" t="s">
        <v>81</v>
      </c>
      <c r="O24" s="78">
        <v>45901</v>
      </c>
      <c r="P24" s="79">
        <v>45992</v>
      </c>
    </row>
    <row r="25" spans="1:16" s="31" customFormat="1" ht="80" hidden="1" customHeight="1" x14ac:dyDescent="0.2">
      <c r="B25" s="43">
        <f t="shared" si="0"/>
        <v>16</v>
      </c>
      <c r="C25" s="27" t="s">
        <v>22</v>
      </c>
      <c r="D25" s="27" t="s">
        <v>84</v>
      </c>
      <c r="E25" s="27" t="s">
        <v>51</v>
      </c>
      <c r="F25" s="28" t="s">
        <v>246</v>
      </c>
      <c r="G25" s="27" t="s">
        <v>245</v>
      </c>
      <c r="H25" s="27" t="s">
        <v>242</v>
      </c>
      <c r="I25" s="27" t="s">
        <v>86</v>
      </c>
      <c r="J25" s="29">
        <v>6270973</v>
      </c>
      <c r="K25" s="30">
        <v>5330327.05</v>
      </c>
      <c r="L25" s="27" t="s">
        <v>46</v>
      </c>
      <c r="M25" s="39" t="s">
        <v>75</v>
      </c>
      <c r="N25" s="27" t="s">
        <v>82</v>
      </c>
      <c r="O25" s="78">
        <v>45901</v>
      </c>
      <c r="P25" s="79">
        <v>45992</v>
      </c>
    </row>
    <row r="26" spans="1:16" s="31" customFormat="1" ht="80" hidden="1" customHeight="1" x14ac:dyDescent="0.2">
      <c r="B26" s="43">
        <f t="shared" si="0"/>
        <v>17</v>
      </c>
      <c r="C26" s="27" t="s">
        <v>22</v>
      </c>
      <c r="D26" s="27" t="s">
        <v>84</v>
      </c>
      <c r="E26" s="27" t="s">
        <v>51</v>
      </c>
      <c r="F26" s="28" t="s">
        <v>247</v>
      </c>
      <c r="G26" s="27" t="s">
        <v>245</v>
      </c>
      <c r="H26" s="27" t="s">
        <v>242</v>
      </c>
      <c r="I26" s="27" t="s">
        <v>86</v>
      </c>
      <c r="J26" s="29">
        <v>4035251.06</v>
      </c>
      <c r="K26" s="30">
        <v>3429963.4010000001</v>
      </c>
      <c r="L26" s="27" t="s">
        <v>46</v>
      </c>
      <c r="M26" s="39" t="s">
        <v>248</v>
      </c>
      <c r="N26" s="27" t="s">
        <v>82</v>
      </c>
      <c r="O26" s="78">
        <v>45901</v>
      </c>
      <c r="P26" s="79">
        <v>45992</v>
      </c>
    </row>
    <row r="27" spans="1:16" s="31" customFormat="1" ht="80" hidden="1" customHeight="1" x14ac:dyDescent="0.2">
      <c r="B27" s="43">
        <f t="shared" si="0"/>
        <v>18</v>
      </c>
      <c r="C27" s="27" t="s">
        <v>22</v>
      </c>
      <c r="D27" s="27" t="s">
        <v>84</v>
      </c>
      <c r="E27" s="27" t="s">
        <v>92</v>
      </c>
      <c r="F27" s="28" t="s">
        <v>56</v>
      </c>
      <c r="G27" s="27" t="s">
        <v>93</v>
      </c>
      <c r="H27" s="27" t="s">
        <v>94</v>
      </c>
      <c r="I27" s="27" t="s">
        <v>86</v>
      </c>
      <c r="J27" s="29">
        <v>695988.7</v>
      </c>
      <c r="K27" s="30">
        <v>591590.40000000002</v>
      </c>
      <c r="L27" s="27" t="s">
        <v>46</v>
      </c>
      <c r="M27" s="39" t="s">
        <v>249</v>
      </c>
      <c r="N27" s="27" t="s">
        <v>83</v>
      </c>
      <c r="O27" s="78">
        <v>45870</v>
      </c>
      <c r="P27" s="79">
        <v>47270</v>
      </c>
    </row>
    <row r="28" spans="1:16" s="31" customFormat="1" ht="80" hidden="1" customHeight="1" x14ac:dyDescent="0.2">
      <c r="B28" s="43">
        <f t="shared" si="0"/>
        <v>19</v>
      </c>
      <c r="C28" s="27" t="s">
        <v>22</v>
      </c>
      <c r="D28" s="27" t="s">
        <v>84</v>
      </c>
      <c r="E28" s="27" t="s">
        <v>52</v>
      </c>
      <c r="F28" s="28" t="s">
        <v>97</v>
      </c>
      <c r="G28" s="27" t="s">
        <v>96</v>
      </c>
      <c r="H28" s="27" t="s">
        <v>65</v>
      </c>
      <c r="I28" s="27" t="s">
        <v>86</v>
      </c>
      <c r="J28" s="29">
        <v>8400195</v>
      </c>
      <c r="K28" s="30">
        <v>7140165.75</v>
      </c>
      <c r="L28" s="27" t="s">
        <v>46</v>
      </c>
      <c r="M28" s="39" t="s">
        <v>75</v>
      </c>
      <c r="N28" s="27" t="s">
        <v>82</v>
      </c>
      <c r="O28" s="78">
        <v>45748</v>
      </c>
      <c r="P28" s="79">
        <v>45809</v>
      </c>
    </row>
    <row r="29" spans="1:16" s="31" customFormat="1" ht="80" hidden="1" customHeight="1" x14ac:dyDescent="0.2">
      <c r="B29" s="43">
        <f t="shared" si="0"/>
        <v>20</v>
      </c>
      <c r="C29" s="27" t="s">
        <v>22</v>
      </c>
      <c r="D29" s="27" t="s">
        <v>84</v>
      </c>
      <c r="E29" s="27" t="s">
        <v>52</v>
      </c>
      <c r="F29" s="28" t="s">
        <v>95</v>
      </c>
      <c r="G29" s="27" t="s">
        <v>96</v>
      </c>
      <c r="H29" s="27" t="s">
        <v>66</v>
      </c>
      <c r="I29" s="27" t="s">
        <v>86</v>
      </c>
      <c r="J29" s="29">
        <v>37931995</v>
      </c>
      <c r="K29" s="30">
        <v>32242195.75</v>
      </c>
      <c r="L29" s="27" t="s">
        <v>46</v>
      </c>
      <c r="M29" s="39" t="s">
        <v>74</v>
      </c>
      <c r="N29" s="27" t="s">
        <v>81</v>
      </c>
      <c r="O29" s="78">
        <v>45748</v>
      </c>
      <c r="P29" s="79">
        <v>45992</v>
      </c>
    </row>
    <row r="30" spans="1:16" s="45" customFormat="1" ht="80" hidden="1" customHeight="1" x14ac:dyDescent="0.2">
      <c r="A30" s="94"/>
      <c r="B30" s="43">
        <f t="shared" si="0"/>
        <v>21</v>
      </c>
      <c r="C30" s="44" t="s">
        <v>22</v>
      </c>
      <c r="D30" s="44" t="s">
        <v>84</v>
      </c>
      <c r="E30" s="44" t="s">
        <v>52</v>
      </c>
      <c r="F30" s="95" t="s">
        <v>98</v>
      </c>
      <c r="G30" s="44" t="s">
        <v>96</v>
      </c>
      <c r="H30" s="44" t="s">
        <v>65</v>
      </c>
      <c r="I30" s="44" t="s">
        <v>86</v>
      </c>
      <c r="J30" s="96">
        <v>23849977</v>
      </c>
      <c r="K30" s="55">
        <v>20272480.449999999</v>
      </c>
      <c r="L30" s="44" t="s">
        <v>46</v>
      </c>
      <c r="M30" s="97" t="s">
        <v>75</v>
      </c>
      <c r="N30" s="44" t="s">
        <v>82</v>
      </c>
      <c r="O30" s="98">
        <v>45658</v>
      </c>
      <c r="P30" s="87">
        <v>45748</v>
      </c>
    </row>
    <row r="31" spans="1:16" s="31" customFormat="1" ht="80" hidden="1" customHeight="1" x14ac:dyDescent="0.2">
      <c r="B31" s="43">
        <f t="shared" si="0"/>
        <v>22</v>
      </c>
      <c r="C31" s="27" t="s">
        <v>22</v>
      </c>
      <c r="D31" s="27" t="s">
        <v>84</v>
      </c>
      <c r="E31" s="27" t="s">
        <v>52</v>
      </c>
      <c r="F31" s="28" t="s">
        <v>99</v>
      </c>
      <c r="G31" s="27" t="s">
        <v>96</v>
      </c>
      <c r="H31" s="27" t="s">
        <v>65</v>
      </c>
      <c r="I31" s="27" t="s">
        <v>86</v>
      </c>
      <c r="J31" s="29">
        <v>109223960</v>
      </c>
      <c r="K31" s="30">
        <v>92840366</v>
      </c>
      <c r="L31" s="27" t="s">
        <v>46</v>
      </c>
      <c r="M31" s="39" t="s">
        <v>76</v>
      </c>
      <c r="N31" s="27" t="s">
        <v>82</v>
      </c>
      <c r="O31" s="78">
        <v>45689</v>
      </c>
      <c r="P31" s="79">
        <v>45748</v>
      </c>
    </row>
    <row r="32" spans="1:16" s="31" customFormat="1" ht="80" hidden="1" customHeight="1" x14ac:dyDescent="0.2">
      <c r="B32" s="43">
        <f t="shared" si="0"/>
        <v>23</v>
      </c>
      <c r="C32" s="27" t="s">
        <v>22</v>
      </c>
      <c r="D32" s="27" t="s">
        <v>84</v>
      </c>
      <c r="E32" s="27" t="s">
        <v>52</v>
      </c>
      <c r="F32" s="28" t="s">
        <v>100</v>
      </c>
      <c r="G32" s="27" t="s">
        <v>96</v>
      </c>
      <c r="H32" s="27" t="s">
        <v>65</v>
      </c>
      <c r="I32" s="27" t="s">
        <v>86</v>
      </c>
      <c r="J32" s="29">
        <v>35294118</v>
      </c>
      <c r="K32" s="30">
        <v>30000000</v>
      </c>
      <c r="L32" s="27" t="s">
        <v>46</v>
      </c>
      <c r="M32" s="39" t="s">
        <v>76</v>
      </c>
      <c r="N32" s="27" t="s">
        <v>80</v>
      </c>
      <c r="O32" s="78">
        <v>45689</v>
      </c>
      <c r="P32" s="79">
        <v>47453</v>
      </c>
    </row>
    <row r="33" spans="1:16" s="31" customFormat="1" ht="80" hidden="1" customHeight="1" x14ac:dyDescent="0.2">
      <c r="B33" s="43">
        <f t="shared" si="0"/>
        <v>24</v>
      </c>
      <c r="C33" s="27" t="s">
        <v>22</v>
      </c>
      <c r="D33" s="27" t="s">
        <v>84</v>
      </c>
      <c r="E33" s="27" t="s">
        <v>101</v>
      </c>
      <c r="F33" s="28" t="s">
        <v>57</v>
      </c>
      <c r="G33" s="27" t="s">
        <v>102</v>
      </c>
      <c r="H33" s="27" t="s">
        <v>67</v>
      </c>
      <c r="I33" s="27" t="s">
        <v>86</v>
      </c>
      <c r="J33" s="29">
        <v>12315317</v>
      </c>
      <c r="K33" s="30">
        <v>10468019.449999999</v>
      </c>
      <c r="L33" s="27" t="s">
        <v>46</v>
      </c>
      <c r="M33" s="39" t="s">
        <v>75</v>
      </c>
      <c r="N33" s="27" t="s">
        <v>82</v>
      </c>
      <c r="O33" s="37">
        <v>45689</v>
      </c>
      <c r="P33" s="79">
        <v>45748</v>
      </c>
    </row>
    <row r="34" spans="1:16" s="33" customFormat="1" ht="80" hidden="1" customHeight="1" x14ac:dyDescent="0.2">
      <c r="B34" s="43">
        <f t="shared" si="0"/>
        <v>25</v>
      </c>
      <c r="C34" s="27" t="s">
        <v>22</v>
      </c>
      <c r="D34" s="27" t="s">
        <v>84</v>
      </c>
      <c r="E34" s="27" t="s">
        <v>103</v>
      </c>
      <c r="F34" s="28" t="s">
        <v>105</v>
      </c>
      <c r="G34" s="27" t="s">
        <v>104</v>
      </c>
      <c r="H34" s="27" t="s">
        <v>68</v>
      </c>
      <c r="I34" s="27" t="s">
        <v>86</v>
      </c>
      <c r="J34" s="29">
        <v>46847924</v>
      </c>
      <c r="K34" s="30">
        <v>39820735</v>
      </c>
      <c r="L34" s="27" t="s">
        <v>46</v>
      </c>
      <c r="M34" s="39" t="s">
        <v>75</v>
      </c>
      <c r="N34" s="27" t="s">
        <v>82</v>
      </c>
      <c r="O34" s="80">
        <v>45658</v>
      </c>
      <c r="P34" s="80">
        <v>45748</v>
      </c>
    </row>
    <row r="35" spans="1:16" s="31" customFormat="1" ht="80" hidden="1" customHeight="1" x14ac:dyDescent="0.2">
      <c r="B35" s="43">
        <f t="shared" si="0"/>
        <v>26</v>
      </c>
      <c r="C35" s="27" t="s">
        <v>22</v>
      </c>
      <c r="D35" s="27" t="s">
        <v>84</v>
      </c>
      <c r="E35" s="27" t="s">
        <v>54</v>
      </c>
      <c r="F35" s="28" t="s">
        <v>107</v>
      </c>
      <c r="G35" s="27" t="s">
        <v>106</v>
      </c>
      <c r="H35" s="27" t="s">
        <v>70</v>
      </c>
      <c r="I35" s="27" t="s">
        <v>86</v>
      </c>
      <c r="J35" s="29">
        <v>68682000</v>
      </c>
      <c r="K35" s="30">
        <v>44643300</v>
      </c>
      <c r="L35" s="27" t="s">
        <v>46</v>
      </c>
      <c r="M35" s="39" t="s">
        <v>77</v>
      </c>
      <c r="N35" s="27" t="s">
        <v>82</v>
      </c>
      <c r="O35" s="81">
        <v>45658</v>
      </c>
      <c r="P35" s="79">
        <v>45748</v>
      </c>
    </row>
    <row r="36" spans="1:16" s="31" customFormat="1" ht="80" hidden="1" customHeight="1" x14ac:dyDescent="0.2">
      <c r="B36" s="43">
        <f t="shared" si="0"/>
        <v>27</v>
      </c>
      <c r="C36" s="27" t="s">
        <v>22</v>
      </c>
      <c r="D36" s="27" t="s">
        <v>84</v>
      </c>
      <c r="E36" s="27" t="s">
        <v>54</v>
      </c>
      <c r="F36" s="28" t="s">
        <v>108</v>
      </c>
      <c r="G36" s="27" t="s">
        <v>106</v>
      </c>
      <c r="H36" s="27" t="s">
        <v>69</v>
      </c>
      <c r="I36" s="27" t="s">
        <v>86</v>
      </c>
      <c r="J36" s="29">
        <v>18444276</v>
      </c>
      <c r="K36" s="30">
        <v>11988779</v>
      </c>
      <c r="L36" s="27" t="s">
        <v>46</v>
      </c>
      <c r="M36" s="39" t="s">
        <v>78</v>
      </c>
      <c r="N36" s="27" t="s">
        <v>82</v>
      </c>
      <c r="O36" s="37">
        <v>45809</v>
      </c>
      <c r="P36" s="79">
        <v>45870</v>
      </c>
    </row>
    <row r="37" spans="1:16" s="33" customFormat="1" ht="80" hidden="1" customHeight="1" x14ac:dyDescent="0.2">
      <c r="B37" s="43">
        <f t="shared" si="0"/>
        <v>28</v>
      </c>
      <c r="C37" s="27" t="s">
        <v>22</v>
      </c>
      <c r="D37" s="27" t="s">
        <v>84</v>
      </c>
      <c r="E37" s="27" t="s">
        <v>55</v>
      </c>
      <c r="F37" s="28" t="s">
        <v>110</v>
      </c>
      <c r="G37" s="27" t="s">
        <v>109</v>
      </c>
      <c r="H37" s="27" t="s">
        <v>71</v>
      </c>
      <c r="I37" s="27" t="s">
        <v>86</v>
      </c>
      <c r="J37" s="29">
        <v>25562866</v>
      </c>
      <c r="K37" s="30">
        <v>21728436.099999998</v>
      </c>
      <c r="L37" s="27" t="s">
        <v>46</v>
      </c>
      <c r="M37" s="39" t="s">
        <v>79</v>
      </c>
      <c r="N37" s="27" t="s">
        <v>82</v>
      </c>
      <c r="O37" s="78">
        <v>45658</v>
      </c>
      <c r="P37" s="79">
        <v>45748</v>
      </c>
    </row>
    <row r="38" spans="1:16" s="31" customFormat="1" ht="80" hidden="1" customHeight="1" x14ac:dyDescent="0.2">
      <c r="B38" s="43">
        <f t="shared" si="0"/>
        <v>29</v>
      </c>
      <c r="C38" s="27" t="s">
        <v>22</v>
      </c>
      <c r="D38" s="27" t="s">
        <v>84</v>
      </c>
      <c r="E38" s="27" t="s">
        <v>55</v>
      </c>
      <c r="F38" s="28" t="s">
        <v>111</v>
      </c>
      <c r="G38" s="27" t="s">
        <v>109</v>
      </c>
      <c r="H38" s="27" t="s">
        <v>71</v>
      </c>
      <c r="I38" s="27" t="s">
        <v>86</v>
      </c>
      <c r="J38" s="29">
        <v>19831892</v>
      </c>
      <c r="K38" s="30">
        <v>16857108.199999999</v>
      </c>
      <c r="L38" s="27" t="s">
        <v>46</v>
      </c>
      <c r="M38" s="39" t="s">
        <v>75</v>
      </c>
      <c r="N38" s="27" t="s">
        <v>82</v>
      </c>
      <c r="O38" s="80">
        <v>45658</v>
      </c>
      <c r="P38" s="80">
        <v>45748</v>
      </c>
    </row>
    <row r="39" spans="1:16" s="31" customFormat="1" ht="80" hidden="1" customHeight="1" x14ac:dyDescent="0.2">
      <c r="B39" s="43">
        <f t="shared" si="0"/>
        <v>30</v>
      </c>
      <c r="C39" s="27" t="s">
        <v>22</v>
      </c>
      <c r="D39" s="27" t="s">
        <v>84</v>
      </c>
      <c r="E39" s="27" t="s">
        <v>92</v>
      </c>
      <c r="F39" s="28" t="s">
        <v>56</v>
      </c>
      <c r="G39" s="27" t="s">
        <v>93</v>
      </c>
      <c r="H39" s="27" t="s">
        <v>71</v>
      </c>
      <c r="I39" s="27" t="s">
        <v>86</v>
      </c>
      <c r="J39" s="29">
        <v>73185.990000000005</v>
      </c>
      <c r="K39" s="30">
        <v>62208.09</v>
      </c>
      <c r="L39" s="27" t="s">
        <v>46</v>
      </c>
      <c r="M39" s="39" t="s">
        <v>251</v>
      </c>
      <c r="N39" s="27" t="s">
        <v>83</v>
      </c>
      <c r="O39" s="78">
        <v>45870</v>
      </c>
      <c r="P39" s="79">
        <v>47270</v>
      </c>
    </row>
    <row r="40" spans="1:16" s="34" customFormat="1" ht="80" hidden="1" customHeight="1" x14ac:dyDescent="0.2">
      <c r="A40" s="99"/>
      <c r="B40" s="41">
        <v>30</v>
      </c>
      <c r="C40" s="3" t="s">
        <v>22</v>
      </c>
      <c r="D40" s="3" t="s">
        <v>14</v>
      </c>
      <c r="E40" s="3" t="s">
        <v>1023</v>
      </c>
      <c r="F40" s="3"/>
      <c r="G40" s="3"/>
      <c r="H40" s="3"/>
      <c r="I40" s="3"/>
      <c r="J40" s="42">
        <f>SUM(J10:J39)</f>
        <v>738793081.63</v>
      </c>
      <c r="K40" s="42">
        <f>SUM(K10:K39)</f>
        <v>610548863.38900006</v>
      </c>
      <c r="L40" s="3"/>
      <c r="M40" s="3"/>
      <c r="N40" s="3"/>
      <c r="O40" s="82"/>
      <c r="P40" s="83"/>
    </row>
    <row r="41" spans="1:16" s="31" customFormat="1" ht="80" hidden="1" customHeight="1" x14ac:dyDescent="0.2">
      <c r="B41" s="43">
        <v>1</v>
      </c>
      <c r="C41" s="44" t="s">
        <v>23</v>
      </c>
      <c r="D41" s="44" t="s">
        <v>773</v>
      </c>
      <c r="E41" s="44" t="s">
        <v>44</v>
      </c>
      <c r="F41" s="44" t="s">
        <v>774</v>
      </c>
      <c r="G41" s="44" t="s">
        <v>775</v>
      </c>
      <c r="H41" s="27" t="s">
        <v>112</v>
      </c>
      <c r="I41" s="27" t="s">
        <v>776</v>
      </c>
      <c r="J41" s="56">
        <v>2000000</v>
      </c>
      <c r="K41" s="56">
        <v>1700000</v>
      </c>
      <c r="L41" s="44" t="s">
        <v>46</v>
      </c>
      <c r="M41" s="44" t="s">
        <v>777</v>
      </c>
      <c r="N41" s="44" t="s">
        <v>47</v>
      </c>
      <c r="O41" s="84">
        <v>45809</v>
      </c>
      <c r="P41" s="84">
        <v>45992</v>
      </c>
    </row>
    <row r="42" spans="1:16" s="31" customFormat="1" ht="80" hidden="1" customHeight="1" x14ac:dyDescent="0.2">
      <c r="B42" s="43">
        <f>B41+1</f>
        <v>2</v>
      </c>
      <c r="C42" s="44" t="s">
        <v>23</v>
      </c>
      <c r="D42" s="44" t="s">
        <v>773</v>
      </c>
      <c r="E42" s="44" t="s">
        <v>44</v>
      </c>
      <c r="F42" s="44" t="s">
        <v>778</v>
      </c>
      <c r="G42" s="44" t="s">
        <v>775</v>
      </c>
      <c r="H42" s="27" t="s">
        <v>112</v>
      </c>
      <c r="I42" s="27" t="s">
        <v>776</v>
      </c>
      <c r="J42" s="56">
        <v>37026853</v>
      </c>
      <c r="K42" s="56">
        <v>31472825</v>
      </c>
      <c r="L42" s="44" t="s">
        <v>46</v>
      </c>
      <c r="M42" s="44" t="s">
        <v>779</v>
      </c>
      <c r="N42" s="44" t="s">
        <v>47</v>
      </c>
      <c r="O42" s="84">
        <v>45931</v>
      </c>
      <c r="P42" s="84">
        <v>46113</v>
      </c>
    </row>
    <row r="43" spans="1:16" s="31" customFormat="1" ht="80" hidden="1" customHeight="1" x14ac:dyDescent="0.2">
      <c r="B43" s="43">
        <f t="shared" ref="B43:B87" si="1">B42+1</f>
        <v>3</v>
      </c>
      <c r="C43" s="44" t="s">
        <v>23</v>
      </c>
      <c r="D43" s="44" t="s">
        <v>773</v>
      </c>
      <c r="E43" s="44" t="s">
        <v>44</v>
      </c>
      <c r="F43" s="44" t="s">
        <v>780</v>
      </c>
      <c r="G43" s="44" t="s">
        <v>775</v>
      </c>
      <c r="H43" s="27" t="s">
        <v>112</v>
      </c>
      <c r="I43" s="27" t="s">
        <v>776</v>
      </c>
      <c r="J43" s="56">
        <v>10370365</v>
      </c>
      <c r="K43" s="56">
        <v>8814810</v>
      </c>
      <c r="L43" s="44" t="s">
        <v>46</v>
      </c>
      <c r="M43" s="44" t="s">
        <v>781</v>
      </c>
      <c r="N43" s="44" t="s">
        <v>47</v>
      </c>
      <c r="O43" s="84">
        <v>45931</v>
      </c>
      <c r="P43" s="84">
        <v>46113</v>
      </c>
    </row>
    <row r="44" spans="1:16" s="31" customFormat="1" ht="80" hidden="1" customHeight="1" x14ac:dyDescent="0.2">
      <c r="B44" s="43">
        <f t="shared" si="1"/>
        <v>4</v>
      </c>
      <c r="C44" s="44" t="s">
        <v>23</v>
      </c>
      <c r="D44" s="44" t="s">
        <v>773</v>
      </c>
      <c r="E44" s="44" t="s">
        <v>44</v>
      </c>
      <c r="F44" s="44" t="s">
        <v>782</v>
      </c>
      <c r="G44" s="44" t="s">
        <v>775</v>
      </c>
      <c r="H44" s="27" t="s">
        <v>112</v>
      </c>
      <c r="I44" s="27" t="s">
        <v>776</v>
      </c>
      <c r="J44" s="56">
        <v>1764706</v>
      </c>
      <c r="K44" s="56">
        <v>1500000</v>
      </c>
      <c r="L44" s="44" t="s">
        <v>46</v>
      </c>
      <c r="M44" s="44" t="s">
        <v>777</v>
      </c>
      <c r="N44" s="44" t="s">
        <v>47</v>
      </c>
      <c r="O44" s="84">
        <v>45931</v>
      </c>
      <c r="P44" s="84">
        <v>46113</v>
      </c>
    </row>
    <row r="45" spans="1:16" s="31" customFormat="1" ht="80" hidden="1" customHeight="1" x14ac:dyDescent="0.2">
      <c r="B45" s="43">
        <f t="shared" si="1"/>
        <v>5</v>
      </c>
      <c r="C45" s="44" t="s">
        <v>23</v>
      </c>
      <c r="D45" s="44" t="s">
        <v>773</v>
      </c>
      <c r="E45" s="44" t="s">
        <v>51</v>
      </c>
      <c r="F45" s="44" t="s">
        <v>783</v>
      </c>
      <c r="G45" s="44" t="s">
        <v>784</v>
      </c>
      <c r="H45" s="27" t="s">
        <v>316</v>
      </c>
      <c r="I45" s="27" t="s">
        <v>776</v>
      </c>
      <c r="J45" s="56">
        <v>14149027</v>
      </c>
      <c r="K45" s="56">
        <v>12026673</v>
      </c>
      <c r="L45" s="44" t="s">
        <v>46</v>
      </c>
      <c r="M45" s="44" t="s">
        <v>785</v>
      </c>
      <c r="N45" s="44" t="s">
        <v>47</v>
      </c>
      <c r="O45" s="84">
        <v>45839</v>
      </c>
      <c r="P45" s="84">
        <v>45870</v>
      </c>
    </row>
    <row r="46" spans="1:16" s="31" customFormat="1" ht="80" hidden="1" customHeight="1" x14ac:dyDescent="0.2">
      <c r="B46" s="43">
        <f t="shared" si="1"/>
        <v>6</v>
      </c>
      <c r="C46" s="44" t="s">
        <v>23</v>
      </c>
      <c r="D46" s="44" t="s">
        <v>773</v>
      </c>
      <c r="E46" s="44" t="s">
        <v>51</v>
      </c>
      <c r="F46" s="44" t="s">
        <v>786</v>
      </c>
      <c r="G46" s="44" t="s">
        <v>784</v>
      </c>
      <c r="H46" s="27" t="s">
        <v>316</v>
      </c>
      <c r="I46" s="27" t="s">
        <v>787</v>
      </c>
      <c r="J46" s="56">
        <v>1572114</v>
      </c>
      <c r="K46" s="56">
        <v>1336297</v>
      </c>
      <c r="L46" s="44" t="s">
        <v>46</v>
      </c>
      <c r="M46" s="44" t="s">
        <v>785</v>
      </c>
      <c r="N46" s="44" t="s">
        <v>47</v>
      </c>
      <c r="O46" s="84">
        <v>45839</v>
      </c>
      <c r="P46" s="84">
        <v>45870</v>
      </c>
    </row>
    <row r="47" spans="1:16" s="31" customFormat="1" ht="80" hidden="1" customHeight="1" x14ac:dyDescent="0.2">
      <c r="B47" s="43">
        <f t="shared" si="1"/>
        <v>7</v>
      </c>
      <c r="C47" s="44" t="s">
        <v>23</v>
      </c>
      <c r="D47" s="44" t="s">
        <v>773</v>
      </c>
      <c r="E47" s="44" t="s">
        <v>51</v>
      </c>
      <c r="F47" s="44" t="s">
        <v>788</v>
      </c>
      <c r="G47" s="44" t="s">
        <v>784</v>
      </c>
      <c r="H47" s="27" t="s">
        <v>316</v>
      </c>
      <c r="I47" s="27" t="s">
        <v>776</v>
      </c>
      <c r="J47" s="56">
        <v>29411765</v>
      </c>
      <c r="K47" s="56">
        <v>25000000</v>
      </c>
      <c r="L47" s="44" t="s">
        <v>46</v>
      </c>
      <c r="M47" s="44" t="s">
        <v>789</v>
      </c>
      <c r="N47" s="44" t="s">
        <v>53</v>
      </c>
      <c r="O47" s="84">
        <v>45931</v>
      </c>
      <c r="P47" s="84">
        <v>46023</v>
      </c>
    </row>
    <row r="48" spans="1:16" s="31" customFormat="1" ht="80" hidden="1" customHeight="1" x14ac:dyDescent="0.2">
      <c r="B48" s="43">
        <f t="shared" si="1"/>
        <v>8</v>
      </c>
      <c r="C48" s="44" t="s">
        <v>23</v>
      </c>
      <c r="D48" s="44" t="s">
        <v>773</v>
      </c>
      <c r="E48" s="44" t="s">
        <v>91</v>
      </c>
      <c r="F48" s="44" t="s">
        <v>790</v>
      </c>
      <c r="G48" s="44" t="s">
        <v>791</v>
      </c>
      <c r="H48" s="27" t="s">
        <v>114</v>
      </c>
      <c r="I48" s="27" t="s">
        <v>776</v>
      </c>
      <c r="J48" s="56">
        <v>11764706</v>
      </c>
      <c r="K48" s="56">
        <v>10000000</v>
      </c>
      <c r="L48" s="44" t="s">
        <v>46</v>
      </c>
      <c r="M48" s="44" t="s">
        <v>792</v>
      </c>
      <c r="N48" s="44" t="s">
        <v>47</v>
      </c>
      <c r="O48" s="84">
        <v>45901</v>
      </c>
      <c r="P48" s="84">
        <v>46082</v>
      </c>
    </row>
    <row r="49" spans="2:16" s="31" customFormat="1" ht="80" hidden="1" customHeight="1" x14ac:dyDescent="0.2">
      <c r="B49" s="43">
        <f t="shared" si="1"/>
        <v>9</v>
      </c>
      <c r="C49" s="44" t="s">
        <v>23</v>
      </c>
      <c r="D49" s="44" t="s">
        <v>773</v>
      </c>
      <c r="E49" s="44" t="s">
        <v>91</v>
      </c>
      <c r="F49" s="44" t="s">
        <v>793</v>
      </c>
      <c r="G49" s="44" t="s">
        <v>791</v>
      </c>
      <c r="H49" s="27" t="s">
        <v>114</v>
      </c>
      <c r="I49" s="27" t="s">
        <v>776</v>
      </c>
      <c r="J49" s="56">
        <v>44705882</v>
      </c>
      <c r="K49" s="56">
        <v>38000000</v>
      </c>
      <c r="L49" s="44" t="s">
        <v>46</v>
      </c>
      <c r="M49" s="44" t="s">
        <v>794</v>
      </c>
      <c r="N49" s="44" t="s">
        <v>47</v>
      </c>
      <c r="O49" s="84">
        <v>45809</v>
      </c>
      <c r="P49" s="84">
        <v>45992</v>
      </c>
    </row>
    <row r="50" spans="2:16" s="31" customFormat="1" ht="80" hidden="1" customHeight="1" x14ac:dyDescent="0.2">
      <c r="B50" s="43">
        <f t="shared" si="1"/>
        <v>10</v>
      </c>
      <c r="C50" s="44" t="s">
        <v>23</v>
      </c>
      <c r="D50" s="44" t="s">
        <v>773</v>
      </c>
      <c r="E50" s="44" t="s">
        <v>91</v>
      </c>
      <c r="F50" s="44" t="s">
        <v>795</v>
      </c>
      <c r="G50" s="44" t="s">
        <v>791</v>
      </c>
      <c r="H50" s="27" t="s">
        <v>114</v>
      </c>
      <c r="I50" s="27" t="s">
        <v>776</v>
      </c>
      <c r="J50" s="56">
        <v>17647059</v>
      </c>
      <c r="K50" s="56">
        <v>15000000</v>
      </c>
      <c r="L50" s="44" t="s">
        <v>46</v>
      </c>
      <c r="M50" s="44" t="s">
        <v>796</v>
      </c>
      <c r="N50" s="44" t="s">
        <v>53</v>
      </c>
      <c r="O50" s="84"/>
      <c r="P50" s="84"/>
    </row>
    <row r="51" spans="2:16" s="31" customFormat="1" ht="80" hidden="1" customHeight="1" x14ac:dyDescent="0.2">
      <c r="B51" s="43">
        <f t="shared" si="1"/>
        <v>11</v>
      </c>
      <c r="C51" s="44" t="s">
        <v>23</v>
      </c>
      <c r="D51" s="44" t="s">
        <v>773</v>
      </c>
      <c r="E51" s="44" t="s">
        <v>91</v>
      </c>
      <c r="F51" s="44" t="s">
        <v>797</v>
      </c>
      <c r="G51" s="44" t="s">
        <v>791</v>
      </c>
      <c r="H51" s="27" t="s">
        <v>114</v>
      </c>
      <c r="I51" s="27" t="s">
        <v>776</v>
      </c>
      <c r="J51" s="56">
        <v>41176471</v>
      </c>
      <c r="K51" s="56">
        <v>35000000</v>
      </c>
      <c r="L51" s="44" t="s">
        <v>46</v>
      </c>
      <c r="M51" s="44" t="s">
        <v>796</v>
      </c>
      <c r="N51" s="44" t="s">
        <v>53</v>
      </c>
      <c r="O51" s="84"/>
      <c r="P51" s="84"/>
    </row>
    <row r="52" spans="2:16" s="31" customFormat="1" ht="80" hidden="1" customHeight="1" x14ac:dyDescent="0.2">
      <c r="B52" s="43">
        <f t="shared" si="1"/>
        <v>12</v>
      </c>
      <c r="C52" s="44" t="s">
        <v>23</v>
      </c>
      <c r="D52" s="44" t="s">
        <v>773</v>
      </c>
      <c r="E52" s="44" t="s">
        <v>91</v>
      </c>
      <c r="F52" s="44" t="s">
        <v>798</v>
      </c>
      <c r="G52" s="44" t="s">
        <v>799</v>
      </c>
      <c r="H52" s="27" t="s">
        <v>114</v>
      </c>
      <c r="I52" s="27" t="s">
        <v>776</v>
      </c>
      <c r="J52" s="56">
        <v>8000000</v>
      </c>
      <c r="K52" s="56">
        <v>6800000</v>
      </c>
      <c r="L52" s="44" t="s">
        <v>46</v>
      </c>
      <c r="M52" s="44" t="s">
        <v>800</v>
      </c>
      <c r="N52" s="44" t="s">
        <v>47</v>
      </c>
      <c r="O52" s="84">
        <v>45839</v>
      </c>
      <c r="P52" s="84">
        <v>45870</v>
      </c>
    </row>
    <row r="53" spans="2:16" s="31" customFormat="1" ht="80" hidden="1" customHeight="1" x14ac:dyDescent="0.2">
      <c r="B53" s="43">
        <f t="shared" si="1"/>
        <v>13</v>
      </c>
      <c r="C53" s="44" t="s">
        <v>23</v>
      </c>
      <c r="D53" s="44" t="s">
        <v>773</v>
      </c>
      <c r="E53" s="44" t="s">
        <v>91</v>
      </c>
      <c r="F53" s="44" t="s">
        <v>801</v>
      </c>
      <c r="G53" s="44" t="s">
        <v>799</v>
      </c>
      <c r="H53" s="27" t="s">
        <v>114</v>
      </c>
      <c r="I53" s="27" t="s">
        <v>787</v>
      </c>
      <c r="J53" s="56">
        <v>4818066</v>
      </c>
      <c r="K53" s="56">
        <v>4095356</v>
      </c>
      <c r="L53" s="44" t="s">
        <v>46</v>
      </c>
      <c r="M53" s="44" t="s">
        <v>802</v>
      </c>
      <c r="N53" s="44" t="s">
        <v>47</v>
      </c>
      <c r="O53" s="84">
        <v>45809</v>
      </c>
      <c r="P53" s="84">
        <v>45854</v>
      </c>
    </row>
    <row r="54" spans="2:16" s="31" customFormat="1" ht="80" hidden="1" customHeight="1" x14ac:dyDescent="0.2">
      <c r="B54" s="43">
        <f t="shared" si="1"/>
        <v>14</v>
      </c>
      <c r="C54" s="44" t="s">
        <v>23</v>
      </c>
      <c r="D54" s="44" t="s">
        <v>773</v>
      </c>
      <c r="E54" s="44" t="s">
        <v>91</v>
      </c>
      <c r="F54" s="44" t="s">
        <v>803</v>
      </c>
      <c r="G54" s="44" t="s">
        <v>799</v>
      </c>
      <c r="H54" s="27" t="s">
        <v>114</v>
      </c>
      <c r="I54" s="27" t="s">
        <v>776</v>
      </c>
      <c r="J54" s="56">
        <v>86725188</v>
      </c>
      <c r="K54" s="56">
        <v>73716410</v>
      </c>
      <c r="L54" s="44" t="s">
        <v>46</v>
      </c>
      <c r="M54" s="44" t="s">
        <v>804</v>
      </c>
      <c r="N54" s="44" t="s">
        <v>47</v>
      </c>
      <c r="O54" s="84">
        <v>45748</v>
      </c>
      <c r="P54" s="84">
        <v>45778</v>
      </c>
    </row>
    <row r="55" spans="2:16" s="31" customFormat="1" ht="80" hidden="1" customHeight="1" x14ac:dyDescent="0.2">
      <c r="B55" s="43">
        <f t="shared" si="1"/>
        <v>15</v>
      </c>
      <c r="C55" s="44" t="s">
        <v>23</v>
      </c>
      <c r="D55" s="44" t="s">
        <v>773</v>
      </c>
      <c r="E55" s="44" t="s">
        <v>91</v>
      </c>
      <c r="F55" s="44" t="s">
        <v>805</v>
      </c>
      <c r="G55" s="44" t="s">
        <v>799</v>
      </c>
      <c r="H55" s="27" t="s">
        <v>114</v>
      </c>
      <c r="I55" s="27" t="s">
        <v>787</v>
      </c>
      <c r="J55" s="56">
        <v>9636132</v>
      </c>
      <c r="K55" s="56">
        <v>8190712</v>
      </c>
      <c r="L55" s="44" t="s">
        <v>46</v>
      </c>
      <c r="M55" s="44" t="s">
        <v>806</v>
      </c>
      <c r="N55" s="44" t="s">
        <v>47</v>
      </c>
      <c r="O55" s="84">
        <v>45870</v>
      </c>
      <c r="P55" s="84">
        <v>45901</v>
      </c>
    </row>
    <row r="56" spans="2:16" s="31" customFormat="1" ht="80" hidden="1" customHeight="1" x14ac:dyDescent="0.2">
      <c r="B56" s="43">
        <f t="shared" si="1"/>
        <v>16</v>
      </c>
      <c r="C56" s="44" t="s">
        <v>23</v>
      </c>
      <c r="D56" s="44" t="s">
        <v>773</v>
      </c>
      <c r="E56" s="44" t="s">
        <v>91</v>
      </c>
      <c r="F56" s="44" t="s">
        <v>807</v>
      </c>
      <c r="G56" s="44" t="s">
        <v>799</v>
      </c>
      <c r="H56" s="27" t="s">
        <v>114</v>
      </c>
      <c r="I56" s="27" t="s">
        <v>776</v>
      </c>
      <c r="J56" s="56">
        <v>1176471</v>
      </c>
      <c r="K56" s="56">
        <v>1000000</v>
      </c>
      <c r="L56" s="44" t="s">
        <v>46</v>
      </c>
      <c r="M56" s="44" t="s">
        <v>808</v>
      </c>
      <c r="N56" s="44" t="s">
        <v>47</v>
      </c>
      <c r="O56" s="84">
        <v>45940</v>
      </c>
      <c r="P56" s="84">
        <v>46063</v>
      </c>
    </row>
    <row r="57" spans="2:16" s="31" customFormat="1" ht="80" hidden="1" customHeight="1" x14ac:dyDescent="0.2">
      <c r="B57" s="43">
        <f t="shared" si="1"/>
        <v>17</v>
      </c>
      <c r="C57" s="44" t="s">
        <v>23</v>
      </c>
      <c r="D57" s="44" t="s">
        <v>773</v>
      </c>
      <c r="E57" s="44" t="s">
        <v>91</v>
      </c>
      <c r="F57" s="44" t="s">
        <v>809</v>
      </c>
      <c r="G57" s="44" t="s">
        <v>810</v>
      </c>
      <c r="H57" s="27" t="s">
        <v>811</v>
      </c>
      <c r="I57" s="27" t="s">
        <v>776</v>
      </c>
      <c r="J57" s="56">
        <v>4705882</v>
      </c>
      <c r="K57" s="56">
        <v>4000000</v>
      </c>
      <c r="L57" s="44" t="s">
        <v>46</v>
      </c>
      <c r="M57" s="44" t="s">
        <v>812</v>
      </c>
      <c r="N57" s="44" t="s">
        <v>47</v>
      </c>
      <c r="O57" s="84">
        <v>45931</v>
      </c>
      <c r="P57" s="84">
        <v>46113</v>
      </c>
    </row>
    <row r="58" spans="2:16" s="31" customFormat="1" ht="80" hidden="1" customHeight="1" x14ac:dyDescent="0.2">
      <c r="B58" s="43">
        <f t="shared" si="1"/>
        <v>18</v>
      </c>
      <c r="C58" s="44" t="s">
        <v>23</v>
      </c>
      <c r="D58" s="44" t="s">
        <v>773</v>
      </c>
      <c r="E58" s="44" t="s">
        <v>813</v>
      </c>
      <c r="F58" s="44" t="s">
        <v>814</v>
      </c>
      <c r="G58" s="44" t="s">
        <v>810</v>
      </c>
      <c r="H58" s="27" t="s">
        <v>811</v>
      </c>
      <c r="I58" s="27" t="s">
        <v>776</v>
      </c>
      <c r="J58" s="56">
        <v>1176471</v>
      </c>
      <c r="K58" s="56">
        <v>1000000</v>
      </c>
      <c r="L58" s="44" t="s">
        <v>46</v>
      </c>
      <c r="M58" s="44" t="s">
        <v>815</v>
      </c>
      <c r="N58" s="44" t="s">
        <v>53</v>
      </c>
      <c r="O58" s="84">
        <v>45901</v>
      </c>
      <c r="P58" s="84">
        <v>46082</v>
      </c>
    </row>
    <row r="59" spans="2:16" s="31" customFormat="1" ht="80" hidden="1" customHeight="1" x14ac:dyDescent="0.2">
      <c r="B59" s="43">
        <f t="shared" si="1"/>
        <v>19</v>
      </c>
      <c r="C59" s="44" t="s">
        <v>23</v>
      </c>
      <c r="D59" s="44" t="s">
        <v>773</v>
      </c>
      <c r="E59" s="44" t="s">
        <v>176</v>
      </c>
      <c r="F59" s="44" t="s">
        <v>816</v>
      </c>
      <c r="G59" s="44" t="s">
        <v>817</v>
      </c>
      <c r="H59" s="27" t="s">
        <v>321</v>
      </c>
      <c r="I59" s="27" t="s">
        <v>818</v>
      </c>
      <c r="J59" s="56">
        <v>23529411</v>
      </c>
      <c r="K59" s="56">
        <v>20000000</v>
      </c>
      <c r="L59" s="44" t="s">
        <v>46</v>
      </c>
      <c r="M59" s="44" t="s">
        <v>819</v>
      </c>
      <c r="N59" s="44" t="s">
        <v>53</v>
      </c>
      <c r="O59" s="84">
        <v>45778</v>
      </c>
      <c r="P59" s="84" t="s">
        <v>877</v>
      </c>
    </row>
    <row r="60" spans="2:16" s="31" customFormat="1" ht="80" hidden="1" customHeight="1" x14ac:dyDescent="0.2">
      <c r="B60" s="43">
        <f t="shared" si="1"/>
        <v>20</v>
      </c>
      <c r="C60" s="44" t="s">
        <v>23</v>
      </c>
      <c r="D60" s="44" t="s">
        <v>773</v>
      </c>
      <c r="E60" s="44" t="s">
        <v>820</v>
      </c>
      <c r="F60" s="44" t="s">
        <v>821</v>
      </c>
      <c r="G60" s="44" t="s">
        <v>822</v>
      </c>
      <c r="H60" s="27" t="s">
        <v>823</v>
      </c>
      <c r="I60" s="27" t="s">
        <v>818</v>
      </c>
      <c r="J60" s="56">
        <v>19282807</v>
      </c>
      <c r="K60" s="56">
        <v>16724884</v>
      </c>
      <c r="L60" s="44" t="s">
        <v>46</v>
      </c>
      <c r="M60" s="44" t="s">
        <v>824</v>
      </c>
      <c r="N60" s="44" t="s">
        <v>47</v>
      </c>
      <c r="O60" s="84">
        <v>45717</v>
      </c>
      <c r="P60" s="84">
        <v>45901</v>
      </c>
    </row>
    <row r="61" spans="2:16" s="31" customFormat="1" ht="80" hidden="1" customHeight="1" x14ac:dyDescent="0.2">
      <c r="B61" s="43">
        <f t="shared" si="1"/>
        <v>21</v>
      </c>
      <c r="C61" s="44" t="s">
        <v>23</v>
      </c>
      <c r="D61" s="44" t="s">
        <v>773</v>
      </c>
      <c r="E61" s="44" t="s">
        <v>820</v>
      </c>
      <c r="F61" s="44" t="s">
        <v>825</v>
      </c>
      <c r="G61" s="44" t="s">
        <v>822</v>
      </c>
      <c r="H61" s="27" t="s">
        <v>823</v>
      </c>
      <c r="I61" s="27" t="s">
        <v>787</v>
      </c>
      <c r="J61" s="56">
        <v>2142534</v>
      </c>
      <c r="K61" s="56">
        <v>1858320</v>
      </c>
      <c r="L61" s="44" t="s">
        <v>46</v>
      </c>
      <c r="M61" s="44" t="s">
        <v>826</v>
      </c>
      <c r="N61" s="44" t="s">
        <v>47</v>
      </c>
      <c r="O61" s="84">
        <v>45778</v>
      </c>
      <c r="P61" s="84">
        <v>45992</v>
      </c>
    </row>
    <row r="62" spans="2:16" s="31" customFormat="1" ht="80" hidden="1" customHeight="1" x14ac:dyDescent="0.2">
      <c r="B62" s="43">
        <f t="shared" si="1"/>
        <v>22</v>
      </c>
      <c r="C62" s="44" t="s">
        <v>23</v>
      </c>
      <c r="D62" s="44" t="s">
        <v>773</v>
      </c>
      <c r="E62" s="44" t="s">
        <v>184</v>
      </c>
      <c r="F62" s="44" t="s">
        <v>827</v>
      </c>
      <c r="G62" s="44" t="s">
        <v>828</v>
      </c>
      <c r="H62" s="27" t="s">
        <v>829</v>
      </c>
      <c r="I62" s="27" t="s">
        <v>787</v>
      </c>
      <c r="J62" s="56">
        <v>1454615</v>
      </c>
      <c r="K62" s="56">
        <v>1261656</v>
      </c>
      <c r="L62" s="44" t="s">
        <v>46</v>
      </c>
      <c r="M62" s="44" t="s">
        <v>830</v>
      </c>
      <c r="N62" s="44" t="s">
        <v>47</v>
      </c>
      <c r="O62" s="84">
        <v>45809</v>
      </c>
      <c r="P62" s="84">
        <v>45992</v>
      </c>
    </row>
    <row r="63" spans="2:16" s="31" customFormat="1" ht="80" hidden="1" customHeight="1" x14ac:dyDescent="0.2">
      <c r="B63" s="43">
        <f t="shared" si="1"/>
        <v>23</v>
      </c>
      <c r="C63" s="44" t="s">
        <v>23</v>
      </c>
      <c r="D63" s="44" t="s">
        <v>773</v>
      </c>
      <c r="E63" s="44" t="s">
        <v>184</v>
      </c>
      <c r="F63" s="44" t="s">
        <v>831</v>
      </c>
      <c r="G63" s="44" t="s">
        <v>832</v>
      </c>
      <c r="H63" s="27" t="s">
        <v>829</v>
      </c>
      <c r="I63" s="27" t="s">
        <v>833</v>
      </c>
      <c r="J63" s="56">
        <v>17294117.647058822</v>
      </c>
      <c r="K63" s="56">
        <v>15000000</v>
      </c>
      <c r="L63" s="44" t="s">
        <v>46</v>
      </c>
      <c r="M63" s="44" t="s">
        <v>834</v>
      </c>
      <c r="N63" s="44" t="s">
        <v>53</v>
      </c>
      <c r="O63" s="84">
        <v>45931</v>
      </c>
      <c r="P63" s="84">
        <v>46023</v>
      </c>
    </row>
    <row r="64" spans="2:16" s="31" customFormat="1" ht="80" hidden="1" customHeight="1" x14ac:dyDescent="0.2">
      <c r="B64" s="43">
        <f t="shared" si="1"/>
        <v>24</v>
      </c>
      <c r="C64" s="44" t="s">
        <v>23</v>
      </c>
      <c r="D64" s="44" t="s">
        <v>773</v>
      </c>
      <c r="E64" s="44" t="s">
        <v>103</v>
      </c>
      <c r="F64" s="44" t="s">
        <v>835</v>
      </c>
      <c r="G64" s="44" t="s">
        <v>836</v>
      </c>
      <c r="H64" s="27" t="s">
        <v>388</v>
      </c>
      <c r="I64" s="27" t="s">
        <v>837</v>
      </c>
      <c r="J64" s="56">
        <v>15130441</v>
      </c>
      <c r="K64" s="56">
        <v>13123342</v>
      </c>
      <c r="L64" s="44" t="s">
        <v>46</v>
      </c>
      <c r="M64" s="44" t="s">
        <v>838</v>
      </c>
      <c r="N64" s="44" t="s">
        <v>53</v>
      </c>
      <c r="O64" s="84">
        <v>45809</v>
      </c>
      <c r="P64" s="84">
        <v>45992</v>
      </c>
    </row>
    <row r="65" spans="2:16" s="31" customFormat="1" ht="80" hidden="1" customHeight="1" x14ac:dyDescent="0.2">
      <c r="B65" s="43">
        <f t="shared" si="1"/>
        <v>25</v>
      </c>
      <c r="C65" s="44" t="s">
        <v>23</v>
      </c>
      <c r="D65" s="44" t="s">
        <v>773</v>
      </c>
      <c r="E65" s="44" t="s">
        <v>103</v>
      </c>
      <c r="F65" s="44" t="s">
        <v>835</v>
      </c>
      <c r="G65" s="44" t="s">
        <v>836</v>
      </c>
      <c r="H65" s="27" t="s">
        <v>388</v>
      </c>
      <c r="I65" s="27" t="s">
        <v>839</v>
      </c>
      <c r="J65" s="56">
        <v>5515536</v>
      </c>
      <c r="K65" s="56">
        <v>4783883</v>
      </c>
      <c r="L65" s="44" t="s">
        <v>46</v>
      </c>
      <c r="M65" s="44" t="s">
        <v>840</v>
      </c>
      <c r="N65" s="44" t="s">
        <v>47</v>
      </c>
      <c r="O65" s="84">
        <v>45809</v>
      </c>
      <c r="P65" s="84">
        <v>45992</v>
      </c>
    </row>
    <row r="66" spans="2:16" s="31" customFormat="1" ht="80" hidden="1" customHeight="1" x14ac:dyDescent="0.2">
      <c r="B66" s="43">
        <f t="shared" si="1"/>
        <v>26</v>
      </c>
      <c r="C66" s="44" t="s">
        <v>23</v>
      </c>
      <c r="D66" s="44" t="s">
        <v>773</v>
      </c>
      <c r="E66" s="44" t="s">
        <v>250</v>
      </c>
      <c r="F66" s="44" t="s">
        <v>841</v>
      </c>
      <c r="G66" s="44" t="s">
        <v>842</v>
      </c>
      <c r="H66" s="27" t="s">
        <v>254</v>
      </c>
      <c r="I66" s="27" t="s">
        <v>776</v>
      </c>
      <c r="J66" s="56">
        <v>75000000</v>
      </c>
      <c r="K66" s="56">
        <v>65051020.409999996</v>
      </c>
      <c r="L66" s="44" t="s">
        <v>46</v>
      </c>
      <c r="M66" s="44" t="s">
        <v>843</v>
      </c>
      <c r="N66" s="44" t="s">
        <v>53</v>
      </c>
      <c r="O66" s="84">
        <v>45778</v>
      </c>
      <c r="P66" s="84">
        <v>45962</v>
      </c>
    </row>
    <row r="67" spans="2:16" s="31" customFormat="1" ht="80" hidden="1" customHeight="1" x14ac:dyDescent="0.2">
      <c r="B67" s="43">
        <f t="shared" si="1"/>
        <v>27</v>
      </c>
      <c r="C67" s="44" t="s">
        <v>23</v>
      </c>
      <c r="D67" s="44" t="s">
        <v>773</v>
      </c>
      <c r="E67" s="44" t="s">
        <v>250</v>
      </c>
      <c r="F67" s="44" t="s">
        <v>844</v>
      </c>
      <c r="G67" s="44" t="s">
        <v>842</v>
      </c>
      <c r="H67" s="27" t="s">
        <v>254</v>
      </c>
      <c r="I67" s="27" t="s">
        <v>787</v>
      </c>
      <c r="J67" s="56">
        <v>11529411.764705881</v>
      </c>
      <c r="K67" s="56">
        <v>10000000</v>
      </c>
      <c r="L67" s="44" t="s">
        <v>46</v>
      </c>
      <c r="M67" s="44" t="s">
        <v>845</v>
      </c>
      <c r="N67" s="44" t="s">
        <v>53</v>
      </c>
      <c r="O67" s="84">
        <v>45778</v>
      </c>
      <c r="P67" s="84">
        <v>45962</v>
      </c>
    </row>
    <row r="68" spans="2:16" s="31" customFormat="1" ht="80" hidden="1" customHeight="1" x14ac:dyDescent="0.2">
      <c r="B68" s="43">
        <f t="shared" si="1"/>
        <v>28</v>
      </c>
      <c r="C68" s="44" t="s">
        <v>23</v>
      </c>
      <c r="D68" s="44" t="s">
        <v>773</v>
      </c>
      <c r="E68" s="44" t="s">
        <v>250</v>
      </c>
      <c r="F68" s="44" t="s">
        <v>846</v>
      </c>
      <c r="G68" s="44" t="s">
        <v>842</v>
      </c>
      <c r="H68" s="27" t="s">
        <v>254</v>
      </c>
      <c r="I68" s="27" t="s">
        <v>776</v>
      </c>
      <c r="J68" s="56">
        <v>4611765</v>
      </c>
      <c r="K68" s="56">
        <v>4000000</v>
      </c>
      <c r="L68" s="44" t="s">
        <v>46</v>
      </c>
      <c r="M68" s="44" t="s">
        <v>847</v>
      </c>
      <c r="N68" s="44" t="s">
        <v>47</v>
      </c>
      <c r="O68" s="84">
        <v>45839</v>
      </c>
      <c r="P68" s="84">
        <v>46023</v>
      </c>
    </row>
    <row r="69" spans="2:16" s="31" customFormat="1" ht="80" hidden="1" customHeight="1" x14ac:dyDescent="0.2">
      <c r="B69" s="43">
        <f t="shared" si="1"/>
        <v>29</v>
      </c>
      <c r="C69" s="44" t="s">
        <v>23</v>
      </c>
      <c r="D69" s="44" t="s">
        <v>773</v>
      </c>
      <c r="E69" s="44" t="s">
        <v>250</v>
      </c>
      <c r="F69" s="44" t="s">
        <v>848</v>
      </c>
      <c r="G69" s="44" t="s">
        <v>842</v>
      </c>
      <c r="H69" s="27" t="s">
        <v>254</v>
      </c>
      <c r="I69" s="27" t="s">
        <v>833</v>
      </c>
      <c r="J69" s="56">
        <v>40352941.176470593</v>
      </c>
      <c r="K69" s="56">
        <v>35000000</v>
      </c>
      <c r="L69" s="44" t="s">
        <v>46</v>
      </c>
      <c r="M69" s="44" t="s">
        <v>849</v>
      </c>
      <c r="N69" s="44" t="s">
        <v>53</v>
      </c>
      <c r="O69" s="84">
        <v>45901</v>
      </c>
      <c r="P69" s="84">
        <v>45992</v>
      </c>
    </row>
    <row r="70" spans="2:16" s="31" customFormat="1" ht="80" hidden="1" customHeight="1" x14ac:dyDescent="0.2">
      <c r="B70" s="43">
        <f t="shared" si="1"/>
        <v>30</v>
      </c>
      <c r="C70" s="44" t="s">
        <v>23</v>
      </c>
      <c r="D70" s="44" t="s">
        <v>773</v>
      </c>
      <c r="E70" s="44" t="s">
        <v>177</v>
      </c>
      <c r="F70" s="44" t="s">
        <v>850</v>
      </c>
      <c r="G70" s="44" t="s">
        <v>851</v>
      </c>
      <c r="H70" s="27" t="s">
        <v>325</v>
      </c>
      <c r="I70" s="27" t="s">
        <v>776</v>
      </c>
      <c r="J70" s="56">
        <v>21873834</v>
      </c>
      <c r="K70" s="56">
        <v>12276132</v>
      </c>
      <c r="L70" s="44" t="s">
        <v>46</v>
      </c>
      <c r="M70" s="44" t="s">
        <v>852</v>
      </c>
      <c r="N70" s="44" t="s">
        <v>47</v>
      </c>
      <c r="O70" s="84">
        <v>45778</v>
      </c>
      <c r="P70" s="84">
        <v>45962</v>
      </c>
    </row>
    <row r="71" spans="2:16" s="31" customFormat="1" ht="80" hidden="1" customHeight="1" x14ac:dyDescent="0.2">
      <c r="B71" s="43">
        <f t="shared" si="1"/>
        <v>31</v>
      </c>
      <c r="C71" s="44" t="s">
        <v>23</v>
      </c>
      <c r="D71" s="44" t="s">
        <v>773</v>
      </c>
      <c r="E71" s="44" t="s">
        <v>177</v>
      </c>
      <c r="F71" s="44" t="s">
        <v>853</v>
      </c>
      <c r="G71" s="44" t="s">
        <v>851</v>
      </c>
      <c r="H71" s="27" t="s">
        <v>325</v>
      </c>
      <c r="I71" s="27" t="s">
        <v>787</v>
      </c>
      <c r="J71" s="56">
        <v>2480027</v>
      </c>
      <c r="K71" s="56">
        <v>1364015</v>
      </c>
      <c r="L71" s="44" t="s">
        <v>46</v>
      </c>
      <c r="M71" s="44" t="s">
        <v>854</v>
      </c>
      <c r="N71" s="44" t="s">
        <v>47</v>
      </c>
      <c r="O71" s="84">
        <v>45778</v>
      </c>
      <c r="P71" s="84">
        <v>45962</v>
      </c>
    </row>
    <row r="72" spans="2:16" s="31" customFormat="1" ht="80" hidden="1" customHeight="1" x14ac:dyDescent="0.2">
      <c r="B72" s="43">
        <f t="shared" si="1"/>
        <v>32</v>
      </c>
      <c r="C72" s="44" t="s">
        <v>23</v>
      </c>
      <c r="D72" s="44" t="s">
        <v>773</v>
      </c>
      <c r="E72" s="44" t="s">
        <v>177</v>
      </c>
      <c r="F72" s="44" t="s">
        <v>855</v>
      </c>
      <c r="G72" s="44" t="s">
        <v>851</v>
      </c>
      <c r="H72" s="27" t="s">
        <v>325</v>
      </c>
      <c r="I72" s="27" t="s">
        <v>776</v>
      </c>
      <c r="J72" s="56">
        <v>20989134.32</v>
      </c>
      <c r="K72" s="56">
        <v>11779617</v>
      </c>
      <c r="L72" s="44" t="s">
        <v>46</v>
      </c>
      <c r="M72" s="44" t="s">
        <v>852</v>
      </c>
      <c r="N72" s="44" t="s">
        <v>47</v>
      </c>
      <c r="O72" s="84">
        <v>45778</v>
      </c>
      <c r="P72" s="84">
        <v>45962</v>
      </c>
    </row>
    <row r="73" spans="2:16" s="31" customFormat="1" ht="80" hidden="1" customHeight="1" x14ac:dyDescent="0.2">
      <c r="B73" s="43">
        <f t="shared" si="1"/>
        <v>33</v>
      </c>
      <c r="C73" s="44" t="s">
        <v>23</v>
      </c>
      <c r="D73" s="44" t="s">
        <v>773</v>
      </c>
      <c r="E73" s="44" t="s">
        <v>177</v>
      </c>
      <c r="F73" s="44" t="s">
        <v>856</v>
      </c>
      <c r="G73" s="44" t="s">
        <v>851</v>
      </c>
      <c r="H73" s="27" t="s">
        <v>325</v>
      </c>
      <c r="I73" s="27" t="s">
        <v>787</v>
      </c>
      <c r="J73" s="56">
        <v>2332125.6</v>
      </c>
      <c r="K73" s="56">
        <v>1308846</v>
      </c>
      <c r="L73" s="44" t="s">
        <v>46</v>
      </c>
      <c r="M73" s="44" t="s">
        <v>854</v>
      </c>
      <c r="N73" s="44" t="s">
        <v>47</v>
      </c>
      <c r="O73" s="84">
        <v>45778</v>
      </c>
      <c r="P73" s="84">
        <v>45962</v>
      </c>
    </row>
    <row r="74" spans="2:16" s="31" customFormat="1" ht="80" hidden="1" customHeight="1" x14ac:dyDescent="0.2">
      <c r="B74" s="43">
        <f t="shared" si="1"/>
        <v>34</v>
      </c>
      <c r="C74" s="44" t="s">
        <v>23</v>
      </c>
      <c r="D74" s="44" t="s">
        <v>773</v>
      </c>
      <c r="E74" s="44" t="s">
        <v>177</v>
      </c>
      <c r="F74" s="44" t="s">
        <v>857</v>
      </c>
      <c r="G74" s="44" t="s">
        <v>858</v>
      </c>
      <c r="H74" s="27" t="s">
        <v>332</v>
      </c>
      <c r="I74" s="27" t="s">
        <v>776</v>
      </c>
      <c r="J74" s="56">
        <v>3563635.74</v>
      </c>
      <c r="K74" s="56">
        <v>2000000</v>
      </c>
      <c r="L74" s="44" t="s">
        <v>46</v>
      </c>
      <c r="M74" s="44" t="s">
        <v>859</v>
      </c>
      <c r="N74" s="44" t="s">
        <v>47</v>
      </c>
      <c r="O74" s="84">
        <v>45839</v>
      </c>
      <c r="P74" s="84">
        <v>46023</v>
      </c>
    </row>
    <row r="75" spans="2:16" s="31" customFormat="1" ht="80" hidden="1" customHeight="1" x14ac:dyDescent="0.2">
      <c r="B75" s="43">
        <f t="shared" si="1"/>
        <v>35</v>
      </c>
      <c r="C75" s="44" t="s">
        <v>23</v>
      </c>
      <c r="D75" s="44" t="s">
        <v>773</v>
      </c>
      <c r="E75" s="44" t="s">
        <v>258</v>
      </c>
      <c r="F75" s="44" t="s">
        <v>860</v>
      </c>
      <c r="G75" s="44" t="s">
        <v>861</v>
      </c>
      <c r="H75" s="27" t="s">
        <v>862</v>
      </c>
      <c r="I75" s="27" t="s">
        <v>818</v>
      </c>
      <c r="J75" s="56">
        <v>64306362.159999996</v>
      </c>
      <c r="K75" s="56">
        <v>54660408.439999998</v>
      </c>
      <c r="L75" s="44" t="s">
        <v>46</v>
      </c>
      <c r="M75" s="44" t="s">
        <v>863</v>
      </c>
      <c r="N75" s="44" t="s">
        <v>53</v>
      </c>
      <c r="O75" s="84">
        <v>45748</v>
      </c>
      <c r="P75" s="84">
        <v>45931</v>
      </c>
    </row>
    <row r="76" spans="2:16" s="31" customFormat="1" ht="80" hidden="1" customHeight="1" x14ac:dyDescent="0.2">
      <c r="B76" s="43">
        <f t="shared" si="1"/>
        <v>36</v>
      </c>
      <c r="C76" s="44" t="s">
        <v>23</v>
      </c>
      <c r="D76" s="44" t="s">
        <v>773</v>
      </c>
      <c r="E76" s="44" t="s">
        <v>258</v>
      </c>
      <c r="F76" s="44" t="s">
        <v>864</v>
      </c>
      <c r="G76" s="44" t="s">
        <v>861</v>
      </c>
      <c r="H76" s="27" t="s">
        <v>862</v>
      </c>
      <c r="I76" s="27" t="s">
        <v>818</v>
      </c>
      <c r="J76" s="56">
        <v>13051475.76</v>
      </c>
      <c r="K76" s="56">
        <v>11093754.59</v>
      </c>
      <c r="L76" s="44" t="s">
        <v>46</v>
      </c>
      <c r="M76" s="44" t="s">
        <v>865</v>
      </c>
      <c r="N76" s="44" t="s">
        <v>53</v>
      </c>
      <c r="O76" s="84">
        <v>45748</v>
      </c>
      <c r="P76" s="84">
        <v>45931</v>
      </c>
    </row>
    <row r="77" spans="2:16" s="31" customFormat="1" ht="80" hidden="1" customHeight="1" x14ac:dyDescent="0.2">
      <c r="B77" s="43">
        <f t="shared" si="1"/>
        <v>37</v>
      </c>
      <c r="C77" s="44" t="s">
        <v>23</v>
      </c>
      <c r="D77" s="44" t="s">
        <v>773</v>
      </c>
      <c r="E77" s="44" t="s">
        <v>258</v>
      </c>
      <c r="F77" s="44" t="s">
        <v>866</v>
      </c>
      <c r="G77" s="44" t="s">
        <v>861</v>
      </c>
      <c r="H77" s="27" t="s">
        <v>862</v>
      </c>
      <c r="I77" s="27" t="s">
        <v>818</v>
      </c>
      <c r="J77" s="56">
        <v>10729028.9</v>
      </c>
      <c r="K77" s="56">
        <v>9119674.1600000001</v>
      </c>
      <c r="L77" s="44" t="s">
        <v>46</v>
      </c>
      <c r="M77" s="44" t="s">
        <v>867</v>
      </c>
      <c r="N77" s="44" t="s">
        <v>47</v>
      </c>
      <c r="O77" s="84">
        <v>45748</v>
      </c>
      <c r="P77" s="84">
        <v>45931</v>
      </c>
    </row>
    <row r="78" spans="2:16" s="31" customFormat="1" ht="80" hidden="1" customHeight="1" x14ac:dyDescent="0.2">
      <c r="B78" s="43">
        <f t="shared" si="1"/>
        <v>38</v>
      </c>
      <c r="C78" s="44" t="s">
        <v>23</v>
      </c>
      <c r="D78" s="44" t="s">
        <v>773</v>
      </c>
      <c r="E78" s="44" t="s">
        <v>258</v>
      </c>
      <c r="F78" s="44" t="s">
        <v>868</v>
      </c>
      <c r="G78" s="44" t="s">
        <v>861</v>
      </c>
      <c r="H78" s="27" t="s">
        <v>862</v>
      </c>
      <c r="I78" s="27" t="s">
        <v>869</v>
      </c>
      <c r="J78" s="56">
        <v>8923002</v>
      </c>
      <c r="K78" s="56">
        <v>7739338</v>
      </c>
      <c r="L78" s="44" t="s">
        <v>46</v>
      </c>
      <c r="M78" s="44" t="s">
        <v>870</v>
      </c>
      <c r="N78" s="44" t="s">
        <v>53</v>
      </c>
      <c r="O78" s="84">
        <v>45839</v>
      </c>
      <c r="P78" s="84">
        <v>46023</v>
      </c>
    </row>
    <row r="79" spans="2:16" s="31" customFormat="1" ht="80" hidden="1" customHeight="1" x14ac:dyDescent="0.2">
      <c r="B79" s="43">
        <f t="shared" si="1"/>
        <v>39</v>
      </c>
      <c r="C79" s="44" t="s">
        <v>23</v>
      </c>
      <c r="D79" s="44" t="s">
        <v>773</v>
      </c>
      <c r="E79" s="44" t="s">
        <v>258</v>
      </c>
      <c r="F79" s="44" t="s">
        <v>868</v>
      </c>
      <c r="G79" s="44" t="s">
        <v>861</v>
      </c>
      <c r="H79" s="27" t="s">
        <v>862</v>
      </c>
      <c r="I79" s="27" t="s">
        <v>839</v>
      </c>
      <c r="J79" s="56">
        <v>3252723</v>
      </c>
      <c r="K79" s="56">
        <v>2821240</v>
      </c>
      <c r="L79" s="44" t="s">
        <v>46</v>
      </c>
      <c r="M79" s="44" t="s">
        <v>871</v>
      </c>
      <c r="N79" s="44" t="s">
        <v>47</v>
      </c>
      <c r="O79" s="84">
        <v>45839</v>
      </c>
      <c r="P79" s="84">
        <v>46023</v>
      </c>
    </row>
    <row r="80" spans="2:16" s="31" customFormat="1" ht="80" hidden="1" customHeight="1" x14ac:dyDescent="0.2">
      <c r="B80" s="43">
        <f t="shared" si="1"/>
        <v>40</v>
      </c>
      <c r="C80" s="44" t="s">
        <v>23</v>
      </c>
      <c r="D80" s="44" t="s">
        <v>773</v>
      </c>
      <c r="E80" s="44" t="s">
        <v>55</v>
      </c>
      <c r="F80" s="44" t="s">
        <v>872</v>
      </c>
      <c r="G80" s="44" t="s">
        <v>873</v>
      </c>
      <c r="H80" s="27" t="s">
        <v>436</v>
      </c>
      <c r="I80" s="27" t="s">
        <v>818</v>
      </c>
      <c r="J80" s="56">
        <v>45104717</v>
      </c>
      <c r="K80" s="56">
        <v>39121438</v>
      </c>
      <c r="L80" s="44" t="s">
        <v>46</v>
      </c>
      <c r="M80" s="44" t="s">
        <v>874</v>
      </c>
      <c r="N80" s="44" t="s">
        <v>47</v>
      </c>
      <c r="O80" s="84">
        <v>45748</v>
      </c>
      <c r="P80" s="84">
        <v>45931</v>
      </c>
    </row>
    <row r="81" spans="1:16" s="31" customFormat="1" ht="79.5" hidden="1" customHeight="1" x14ac:dyDescent="0.2">
      <c r="B81" s="43">
        <f t="shared" si="1"/>
        <v>41</v>
      </c>
      <c r="C81" s="44" t="s">
        <v>23</v>
      </c>
      <c r="D81" s="44" t="s">
        <v>773</v>
      </c>
      <c r="E81" s="44" t="s">
        <v>55</v>
      </c>
      <c r="F81" s="44" t="s">
        <v>875</v>
      </c>
      <c r="G81" s="44" t="s">
        <v>873</v>
      </c>
      <c r="H81" s="27" t="s">
        <v>436</v>
      </c>
      <c r="I81" s="27" t="s">
        <v>787</v>
      </c>
      <c r="J81" s="56">
        <v>12594123</v>
      </c>
      <c r="K81" s="56">
        <v>10923474</v>
      </c>
      <c r="L81" s="44" t="s">
        <v>46</v>
      </c>
      <c r="M81" s="44" t="s">
        <v>876</v>
      </c>
      <c r="N81" s="44" t="s">
        <v>47</v>
      </c>
      <c r="O81" s="84">
        <v>45839</v>
      </c>
      <c r="P81" s="84">
        <v>46023</v>
      </c>
    </row>
    <row r="82" spans="1:16" s="45" customFormat="1" ht="79.5" hidden="1" customHeight="1" x14ac:dyDescent="0.2">
      <c r="A82" s="113"/>
      <c r="B82" s="43">
        <f t="shared" si="1"/>
        <v>42</v>
      </c>
      <c r="C82" s="44" t="s">
        <v>878</v>
      </c>
      <c r="D82" s="44" t="s">
        <v>773</v>
      </c>
      <c r="E82" s="44" t="s">
        <v>176</v>
      </c>
      <c r="F82" s="44" t="s">
        <v>879</v>
      </c>
      <c r="G82" s="44" t="s">
        <v>880</v>
      </c>
      <c r="H82" s="44" t="s">
        <v>881</v>
      </c>
      <c r="I82" s="27" t="s">
        <v>787</v>
      </c>
      <c r="J82" s="56">
        <v>4487294</v>
      </c>
      <c r="K82" s="56">
        <v>3892040.71</v>
      </c>
      <c r="L82" s="44" t="s">
        <v>46</v>
      </c>
      <c r="M82" s="44" t="s">
        <v>891</v>
      </c>
      <c r="N82" s="44" t="s">
        <v>47</v>
      </c>
      <c r="O82" s="84">
        <v>45689</v>
      </c>
      <c r="P82" s="84">
        <v>45870</v>
      </c>
    </row>
    <row r="83" spans="1:16" s="45" customFormat="1" ht="79.5" hidden="1" customHeight="1" x14ac:dyDescent="0.2">
      <c r="A83" s="114"/>
      <c r="B83" s="43">
        <f t="shared" si="1"/>
        <v>43</v>
      </c>
      <c r="C83" s="44" t="s">
        <v>23</v>
      </c>
      <c r="D83" s="44" t="s">
        <v>773</v>
      </c>
      <c r="E83" s="44" t="s">
        <v>54</v>
      </c>
      <c r="F83" s="44" t="s">
        <v>882</v>
      </c>
      <c r="G83" s="44" t="s">
        <v>851</v>
      </c>
      <c r="H83" s="44" t="s">
        <v>883</v>
      </c>
      <c r="I83" s="27" t="s">
        <v>787</v>
      </c>
      <c r="J83" s="56">
        <v>1152941.58</v>
      </c>
      <c r="K83" s="56">
        <v>647059</v>
      </c>
      <c r="L83" s="44" t="s">
        <v>46</v>
      </c>
      <c r="M83" s="44" t="s">
        <v>892</v>
      </c>
      <c r="N83" s="44" t="s">
        <v>47</v>
      </c>
      <c r="O83" s="84">
        <v>45719</v>
      </c>
      <c r="P83" s="84">
        <v>45870</v>
      </c>
    </row>
    <row r="84" spans="1:16" s="45" customFormat="1" ht="79.5" hidden="1" customHeight="1" x14ac:dyDescent="0.2">
      <c r="A84" s="114"/>
      <c r="B84" s="43">
        <f t="shared" si="1"/>
        <v>44</v>
      </c>
      <c r="C84" s="44" t="s">
        <v>23</v>
      </c>
      <c r="D84" s="44" t="s">
        <v>773</v>
      </c>
      <c r="E84" s="44" t="s">
        <v>184</v>
      </c>
      <c r="F84" s="44" t="s">
        <v>884</v>
      </c>
      <c r="G84" s="44" t="s">
        <v>885</v>
      </c>
      <c r="H84" s="44" t="s">
        <v>829</v>
      </c>
      <c r="I84" s="27" t="s">
        <v>818</v>
      </c>
      <c r="J84" s="56">
        <v>8882581</v>
      </c>
      <c r="K84" s="56">
        <v>7704280</v>
      </c>
      <c r="L84" s="44" t="s">
        <v>46</v>
      </c>
      <c r="M84" s="44" t="s">
        <v>893</v>
      </c>
      <c r="N84" s="44" t="s">
        <v>53</v>
      </c>
      <c r="O84" s="84">
        <v>45719</v>
      </c>
      <c r="P84" s="84">
        <v>45901</v>
      </c>
    </row>
    <row r="85" spans="1:16" s="45" customFormat="1" ht="79.5" hidden="1" customHeight="1" x14ac:dyDescent="0.2">
      <c r="A85" s="114"/>
      <c r="B85" s="43">
        <f t="shared" si="1"/>
        <v>45</v>
      </c>
      <c r="C85" s="44" t="s">
        <v>23</v>
      </c>
      <c r="D85" s="44" t="s">
        <v>773</v>
      </c>
      <c r="E85" s="44" t="s">
        <v>184</v>
      </c>
      <c r="F85" s="44" t="s">
        <v>886</v>
      </c>
      <c r="G85" s="44" t="s">
        <v>885</v>
      </c>
      <c r="H85" s="44" t="s">
        <v>829</v>
      </c>
      <c r="I85" s="27" t="s">
        <v>818</v>
      </c>
      <c r="J85" s="56">
        <v>1703605</v>
      </c>
      <c r="K85" s="56">
        <v>1477616</v>
      </c>
      <c r="L85" s="44" t="s">
        <v>46</v>
      </c>
      <c r="M85" s="44" t="s">
        <v>894</v>
      </c>
      <c r="N85" s="44" t="s">
        <v>47</v>
      </c>
      <c r="O85" s="84">
        <v>45719</v>
      </c>
      <c r="P85" s="84">
        <v>45901</v>
      </c>
    </row>
    <row r="86" spans="1:16" s="45" customFormat="1" ht="79.5" hidden="1" customHeight="1" x14ac:dyDescent="0.2">
      <c r="A86" s="114"/>
      <c r="B86" s="43">
        <f t="shared" si="1"/>
        <v>46</v>
      </c>
      <c r="C86" s="44" t="s">
        <v>23</v>
      </c>
      <c r="D86" s="44" t="s">
        <v>773</v>
      </c>
      <c r="E86" s="44" t="s">
        <v>184</v>
      </c>
      <c r="F86" s="44" t="s">
        <v>887</v>
      </c>
      <c r="G86" s="44" t="s">
        <v>888</v>
      </c>
      <c r="H86" s="44" t="s">
        <v>829</v>
      </c>
      <c r="I86" s="27" t="s">
        <v>818</v>
      </c>
      <c r="J86" s="56">
        <v>1794493</v>
      </c>
      <c r="K86" s="56">
        <v>1556448</v>
      </c>
      <c r="L86" s="44" t="s">
        <v>46</v>
      </c>
      <c r="M86" s="44" t="s">
        <v>895</v>
      </c>
      <c r="N86" s="44" t="s">
        <v>47</v>
      </c>
      <c r="O86" s="84">
        <v>45719</v>
      </c>
      <c r="P86" s="84">
        <v>45901</v>
      </c>
    </row>
    <row r="87" spans="1:16" s="45" customFormat="1" ht="79.5" hidden="1" customHeight="1" x14ac:dyDescent="0.2">
      <c r="A87" s="114"/>
      <c r="B87" s="43">
        <f t="shared" si="1"/>
        <v>47</v>
      </c>
      <c r="C87" s="44" t="s">
        <v>23</v>
      </c>
      <c r="D87" s="44" t="s">
        <v>773</v>
      </c>
      <c r="E87" s="44" t="s">
        <v>52</v>
      </c>
      <c r="F87" s="44" t="s">
        <v>889</v>
      </c>
      <c r="G87" s="44" t="s">
        <v>890</v>
      </c>
      <c r="H87" s="44" t="s">
        <v>823</v>
      </c>
      <c r="I87" s="27" t="s">
        <v>787</v>
      </c>
      <c r="J87" s="56">
        <v>10460313</v>
      </c>
      <c r="K87" s="56">
        <v>9072721</v>
      </c>
      <c r="L87" s="44" t="s">
        <v>46</v>
      </c>
      <c r="M87" s="44" t="s">
        <v>896</v>
      </c>
      <c r="N87" s="44" t="s">
        <v>53</v>
      </c>
      <c r="O87" s="84">
        <v>45719</v>
      </c>
      <c r="P87" s="84">
        <v>45901</v>
      </c>
    </row>
    <row r="88" spans="1:16" s="34" customFormat="1" ht="80" hidden="1" customHeight="1" x14ac:dyDescent="0.2">
      <c r="A88" s="99"/>
      <c r="B88" s="41">
        <v>47</v>
      </c>
      <c r="C88" s="3" t="s">
        <v>23</v>
      </c>
      <c r="D88" s="3" t="s">
        <v>15</v>
      </c>
      <c r="E88" s="3" t="s">
        <v>1248</v>
      </c>
      <c r="F88" s="3"/>
      <c r="G88" s="3"/>
      <c r="H88" s="3"/>
      <c r="I88" s="3"/>
      <c r="J88" s="42">
        <f>SUM(J41:J87)</f>
        <v>781352153.64823544</v>
      </c>
      <c r="K88" s="42">
        <f>SUM(K41:K87)</f>
        <v>654014290.30999994</v>
      </c>
      <c r="L88" s="3"/>
      <c r="M88" s="3"/>
      <c r="N88" s="3"/>
      <c r="O88" s="82"/>
      <c r="P88" s="83"/>
    </row>
    <row r="89" spans="1:16" s="31" customFormat="1" ht="80" hidden="1" customHeight="1" x14ac:dyDescent="0.2">
      <c r="B89" s="26">
        <v>1</v>
      </c>
      <c r="C89" s="27" t="s">
        <v>24</v>
      </c>
      <c r="D89" s="27" t="s">
        <v>16</v>
      </c>
      <c r="E89" s="27" t="s">
        <v>178</v>
      </c>
      <c r="F89" s="27" t="s">
        <v>179</v>
      </c>
      <c r="G89" s="27" t="s">
        <v>180</v>
      </c>
      <c r="H89" s="27" t="s">
        <v>181</v>
      </c>
      <c r="I89" s="27" t="s">
        <v>175</v>
      </c>
      <c r="J89" s="30">
        <v>5882352.9500000002</v>
      </c>
      <c r="K89" s="30">
        <v>5000000</v>
      </c>
      <c r="L89" s="27" t="s">
        <v>46</v>
      </c>
      <c r="M89" s="27" t="s">
        <v>182</v>
      </c>
      <c r="N89" s="27" t="s">
        <v>47</v>
      </c>
      <c r="O89" s="37" t="s">
        <v>262</v>
      </c>
      <c r="P89" s="79" t="s">
        <v>272</v>
      </c>
    </row>
    <row r="90" spans="1:16" s="45" customFormat="1" ht="80" hidden="1" customHeight="1" x14ac:dyDescent="0.2">
      <c r="A90" s="94"/>
      <c r="B90" s="43">
        <f>B89+1</f>
        <v>2</v>
      </c>
      <c r="C90" s="44" t="s">
        <v>24</v>
      </c>
      <c r="D90" s="44" t="s">
        <v>16</v>
      </c>
      <c r="E90" s="44" t="s">
        <v>184</v>
      </c>
      <c r="F90" s="44" t="s">
        <v>263</v>
      </c>
      <c r="G90" s="44" t="s">
        <v>264</v>
      </c>
      <c r="H90" s="44" t="s">
        <v>265</v>
      </c>
      <c r="I90" s="44" t="s">
        <v>175</v>
      </c>
      <c r="J90" s="55">
        <v>66269411.939999998</v>
      </c>
      <c r="K90" s="55">
        <v>56329000</v>
      </c>
      <c r="L90" s="44" t="s">
        <v>46</v>
      </c>
      <c r="M90" s="44" t="s">
        <v>266</v>
      </c>
      <c r="N90" s="44" t="s">
        <v>47</v>
      </c>
      <c r="O90" s="85" t="s">
        <v>262</v>
      </c>
      <c r="P90" s="87" t="s">
        <v>267</v>
      </c>
    </row>
    <row r="91" spans="1:16" s="31" customFormat="1" ht="80" hidden="1" customHeight="1" x14ac:dyDescent="0.2">
      <c r="B91" s="43">
        <f t="shared" ref="B91:B101" si="2">B90+1</f>
        <v>3</v>
      </c>
      <c r="C91" s="27" t="s">
        <v>24</v>
      </c>
      <c r="D91" s="27" t="s">
        <v>16</v>
      </c>
      <c r="E91" s="27" t="s">
        <v>44</v>
      </c>
      <c r="F91" s="27" t="s">
        <v>268</v>
      </c>
      <c r="G91" s="27" t="s">
        <v>269</v>
      </c>
      <c r="H91" s="27" t="s">
        <v>270</v>
      </c>
      <c r="I91" s="27" t="s">
        <v>175</v>
      </c>
      <c r="J91" s="30">
        <v>30705882.350000001</v>
      </c>
      <c r="K91" s="30">
        <v>26100000</v>
      </c>
      <c r="L91" s="27" t="s">
        <v>46</v>
      </c>
      <c r="M91" s="27" t="s">
        <v>271</v>
      </c>
      <c r="N91" s="27" t="s">
        <v>47</v>
      </c>
      <c r="O91" s="37" t="s">
        <v>262</v>
      </c>
      <c r="P91" s="79" t="s">
        <v>272</v>
      </c>
    </row>
    <row r="92" spans="1:16" s="31" customFormat="1" ht="80" hidden="1" customHeight="1" x14ac:dyDescent="0.2">
      <c r="B92" s="43">
        <f t="shared" si="2"/>
        <v>4</v>
      </c>
      <c r="C92" s="27" t="s">
        <v>24</v>
      </c>
      <c r="D92" s="27" t="s">
        <v>16</v>
      </c>
      <c r="E92" s="27" t="s">
        <v>176</v>
      </c>
      <c r="F92" s="27" t="s">
        <v>273</v>
      </c>
      <c r="G92" s="27" t="s">
        <v>255</v>
      </c>
      <c r="H92" s="27" t="s">
        <v>256</v>
      </c>
      <c r="I92" s="27" t="s">
        <v>175</v>
      </c>
      <c r="J92" s="30">
        <v>87463529.640000001</v>
      </c>
      <c r="K92" s="30">
        <v>74344000</v>
      </c>
      <c r="L92" s="27" t="s">
        <v>46</v>
      </c>
      <c r="M92" s="27" t="s">
        <v>274</v>
      </c>
      <c r="N92" s="27" t="s">
        <v>53</v>
      </c>
      <c r="O92" s="37" t="s">
        <v>257</v>
      </c>
      <c r="P92" s="79" t="s">
        <v>275</v>
      </c>
    </row>
    <row r="93" spans="1:16" s="31" customFormat="1" ht="80" hidden="1" customHeight="1" x14ac:dyDescent="0.2">
      <c r="B93" s="43">
        <f t="shared" si="2"/>
        <v>5</v>
      </c>
      <c r="C93" s="27" t="s">
        <v>24</v>
      </c>
      <c r="D93" s="27" t="s">
        <v>16</v>
      </c>
      <c r="E93" s="27" t="s">
        <v>44</v>
      </c>
      <c r="F93" s="27" t="s">
        <v>276</v>
      </c>
      <c r="G93" s="27" t="s">
        <v>269</v>
      </c>
      <c r="H93" s="27" t="s">
        <v>270</v>
      </c>
      <c r="I93" s="27" t="s">
        <v>175</v>
      </c>
      <c r="J93" s="30">
        <v>32352941.23</v>
      </c>
      <c r="K93" s="30">
        <v>27500000</v>
      </c>
      <c r="L93" s="27" t="s">
        <v>46</v>
      </c>
      <c r="M93" s="27" t="s">
        <v>277</v>
      </c>
      <c r="N93" s="27" t="s">
        <v>47</v>
      </c>
      <c r="O93" s="37" t="s">
        <v>262</v>
      </c>
      <c r="P93" s="79" t="s">
        <v>272</v>
      </c>
    </row>
    <row r="94" spans="1:16" s="31" customFormat="1" ht="80" hidden="1" customHeight="1" x14ac:dyDescent="0.2">
      <c r="B94" s="43">
        <f t="shared" si="2"/>
        <v>6</v>
      </c>
      <c r="C94" s="27" t="s">
        <v>24</v>
      </c>
      <c r="D94" s="27" t="s">
        <v>16</v>
      </c>
      <c r="E94" s="27" t="s">
        <v>44</v>
      </c>
      <c r="F94" s="27" t="s">
        <v>278</v>
      </c>
      <c r="G94" s="27" t="s">
        <v>269</v>
      </c>
      <c r="H94" s="27" t="s">
        <v>270</v>
      </c>
      <c r="I94" s="27" t="s">
        <v>175</v>
      </c>
      <c r="J94" s="30">
        <v>10000000.02</v>
      </c>
      <c r="K94" s="30">
        <v>8500000</v>
      </c>
      <c r="L94" s="27" t="s">
        <v>46</v>
      </c>
      <c r="M94" s="27" t="s">
        <v>279</v>
      </c>
      <c r="N94" s="27" t="s">
        <v>47</v>
      </c>
      <c r="O94" s="37" t="s">
        <v>262</v>
      </c>
      <c r="P94" s="79" t="s">
        <v>272</v>
      </c>
    </row>
    <row r="95" spans="1:16" s="31" customFormat="1" ht="80" hidden="1" customHeight="1" x14ac:dyDescent="0.2">
      <c r="B95" s="43">
        <f t="shared" si="2"/>
        <v>7</v>
      </c>
      <c r="C95" s="27" t="s">
        <v>24</v>
      </c>
      <c r="D95" s="27" t="s">
        <v>16</v>
      </c>
      <c r="E95" s="27" t="s">
        <v>44</v>
      </c>
      <c r="F95" s="27" t="s">
        <v>280</v>
      </c>
      <c r="G95" s="27" t="s">
        <v>269</v>
      </c>
      <c r="H95" s="27" t="s">
        <v>270</v>
      </c>
      <c r="I95" s="27" t="s">
        <v>175</v>
      </c>
      <c r="J95" s="30">
        <v>7058823.54</v>
      </c>
      <c r="K95" s="30">
        <v>6000000</v>
      </c>
      <c r="L95" s="27" t="s">
        <v>46</v>
      </c>
      <c r="M95" s="27" t="s">
        <v>281</v>
      </c>
      <c r="N95" s="27" t="s">
        <v>47</v>
      </c>
      <c r="O95" s="37" t="s">
        <v>267</v>
      </c>
      <c r="P95" s="79" t="s">
        <v>282</v>
      </c>
    </row>
    <row r="96" spans="1:16" s="31" customFormat="1" ht="80" hidden="1" customHeight="1" x14ac:dyDescent="0.2">
      <c r="B96" s="43">
        <f t="shared" si="2"/>
        <v>8</v>
      </c>
      <c r="C96" s="27" t="s">
        <v>24</v>
      </c>
      <c r="D96" s="27" t="s">
        <v>16</v>
      </c>
      <c r="E96" s="27" t="s">
        <v>283</v>
      </c>
      <c r="F96" s="27" t="s">
        <v>284</v>
      </c>
      <c r="G96" s="27" t="s">
        <v>285</v>
      </c>
      <c r="H96" s="27" t="s">
        <v>286</v>
      </c>
      <c r="I96" s="27" t="s">
        <v>175</v>
      </c>
      <c r="J96" s="30">
        <v>5882352.9500000002</v>
      </c>
      <c r="K96" s="30">
        <v>5000000</v>
      </c>
      <c r="L96" s="27" t="s">
        <v>46</v>
      </c>
      <c r="M96" s="27" t="s">
        <v>287</v>
      </c>
      <c r="N96" s="27"/>
      <c r="O96" s="37" t="s">
        <v>50</v>
      </c>
      <c r="P96" s="79" t="s">
        <v>275</v>
      </c>
    </row>
    <row r="97" spans="1:16" s="31" customFormat="1" ht="80" hidden="1" customHeight="1" x14ac:dyDescent="0.2">
      <c r="B97" s="43">
        <f t="shared" si="2"/>
        <v>9</v>
      </c>
      <c r="C97" s="27" t="s">
        <v>24</v>
      </c>
      <c r="D97" s="27" t="s">
        <v>16</v>
      </c>
      <c r="E97" s="27" t="s">
        <v>283</v>
      </c>
      <c r="F97" s="27" t="s">
        <v>288</v>
      </c>
      <c r="G97" s="27" t="s">
        <v>285</v>
      </c>
      <c r="H97" s="27" t="s">
        <v>286</v>
      </c>
      <c r="I97" s="27" t="s">
        <v>175</v>
      </c>
      <c r="J97" s="30">
        <v>47058823.619999997</v>
      </c>
      <c r="K97" s="30">
        <v>40000000</v>
      </c>
      <c r="L97" s="27" t="s">
        <v>46</v>
      </c>
      <c r="M97" s="27" t="s">
        <v>289</v>
      </c>
      <c r="N97" s="27"/>
      <c r="O97" s="37" t="s">
        <v>267</v>
      </c>
      <c r="P97" s="79" t="s">
        <v>290</v>
      </c>
    </row>
    <row r="98" spans="1:16" s="31" customFormat="1" ht="80" hidden="1" customHeight="1" x14ac:dyDescent="0.2">
      <c r="B98" s="43">
        <f t="shared" si="2"/>
        <v>10</v>
      </c>
      <c r="C98" s="27" t="s">
        <v>24</v>
      </c>
      <c r="D98" s="27" t="s">
        <v>16</v>
      </c>
      <c r="E98" s="27" t="s">
        <v>55</v>
      </c>
      <c r="F98" s="27" t="s">
        <v>291</v>
      </c>
      <c r="G98" s="27" t="s">
        <v>259</v>
      </c>
      <c r="H98" s="27"/>
      <c r="I98" s="27" t="s">
        <v>175</v>
      </c>
      <c r="J98" s="30">
        <v>23529411.780000001</v>
      </c>
      <c r="K98" s="30">
        <v>20000000</v>
      </c>
      <c r="L98" s="27" t="s">
        <v>46</v>
      </c>
      <c r="M98" s="27" t="s">
        <v>292</v>
      </c>
      <c r="N98" s="27"/>
      <c r="O98" s="37" t="s">
        <v>267</v>
      </c>
      <c r="P98" s="79" t="s">
        <v>290</v>
      </c>
    </row>
    <row r="99" spans="1:16" s="31" customFormat="1" ht="80" hidden="1" customHeight="1" x14ac:dyDescent="0.2">
      <c r="B99" s="43">
        <f t="shared" si="2"/>
        <v>11</v>
      </c>
      <c r="C99" s="27" t="s">
        <v>24</v>
      </c>
      <c r="D99" s="27" t="s">
        <v>16</v>
      </c>
      <c r="E99" s="27" t="s">
        <v>55</v>
      </c>
      <c r="F99" s="27" t="s">
        <v>291</v>
      </c>
      <c r="G99" s="27" t="s">
        <v>260</v>
      </c>
      <c r="H99" s="27"/>
      <c r="I99" s="27" t="s">
        <v>175</v>
      </c>
      <c r="J99" s="30">
        <v>61962915.329999998</v>
      </c>
      <c r="K99" s="30">
        <v>52668478</v>
      </c>
      <c r="L99" s="27" t="s">
        <v>46</v>
      </c>
      <c r="M99" s="27" t="s">
        <v>293</v>
      </c>
      <c r="N99" s="27"/>
      <c r="O99" s="37" t="s">
        <v>267</v>
      </c>
      <c r="P99" s="79" t="s">
        <v>290</v>
      </c>
    </row>
    <row r="100" spans="1:16" s="31" customFormat="1" ht="80" hidden="1" customHeight="1" x14ac:dyDescent="0.2">
      <c r="B100" s="43">
        <f t="shared" si="2"/>
        <v>12</v>
      </c>
      <c r="C100" s="27" t="s">
        <v>24</v>
      </c>
      <c r="D100" s="27" t="s">
        <v>16</v>
      </c>
      <c r="E100" s="27" t="s">
        <v>176</v>
      </c>
      <c r="F100" s="27" t="s">
        <v>294</v>
      </c>
      <c r="G100" s="27" t="s">
        <v>255</v>
      </c>
      <c r="H100" s="27" t="s">
        <v>256</v>
      </c>
      <c r="I100" s="27" t="s">
        <v>175</v>
      </c>
      <c r="J100" s="30">
        <v>141176470.96000001</v>
      </c>
      <c r="K100" s="30">
        <v>120000000</v>
      </c>
      <c r="L100" s="27" t="s">
        <v>46</v>
      </c>
      <c r="M100" s="27" t="s">
        <v>295</v>
      </c>
      <c r="N100" s="27"/>
      <c r="O100" s="37" t="s">
        <v>267</v>
      </c>
      <c r="P100" s="79" t="s">
        <v>290</v>
      </c>
    </row>
    <row r="101" spans="1:16" s="31" customFormat="1" ht="80" hidden="1" customHeight="1" x14ac:dyDescent="0.2">
      <c r="B101" s="43">
        <f t="shared" si="2"/>
        <v>13</v>
      </c>
      <c r="C101" s="27" t="s">
        <v>24</v>
      </c>
      <c r="D101" s="27" t="s">
        <v>16</v>
      </c>
      <c r="E101" s="27"/>
      <c r="F101" s="27" t="s">
        <v>296</v>
      </c>
      <c r="G101" s="27" t="s">
        <v>253</v>
      </c>
      <c r="H101" s="27"/>
      <c r="I101" s="27" t="s">
        <v>175</v>
      </c>
      <c r="J101" s="30">
        <v>2470588.2400000002</v>
      </c>
      <c r="K101" s="30">
        <v>2100000</v>
      </c>
      <c r="L101" s="27" t="s">
        <v>46</v>
      </c>
      <c r="M101" s="27" t="s">
        <v>297</v>
      </c>
      <c r="N101" s="27"/>
      <c r="O101" s="37" t="s">
        <v>261</v>
      </c>
      <c r="P101" s="79" t="s">
        <v>298</v>
      </c>
    </row>
    <row r="102" spans="1:16" s="34" customFormat="1" ht="104.25" hidden="1" customHeight="1" x14ac:dyDescent="0.2">
      <c r="A102" s="100"/>
      <c r="B102" s="41">
        <v>13</v>
      </c>
      <c r="C102" s="3" t="s">
        <v>24</v>
      </c>
      <c r="D102" s="3" t="s">
        <v>16</v>
      </c>
      <c r="E102" s="3" t="s">
        <v>1024</v>
      </c>
      <c r="F102" s="3"/>
      <c r="G102" s="3"/>
      <c r="H102" s="3"/>
      <c r="I102" s="3"/>
      <c r="J102" s="42">
        <f>SUM(J89:J101)</f>
        <v>521813504.54999995</v>
      </c>
      <c r="K102" s="42">
        <f>SUM(K89:K101)</f>
        <v>443541478</v>
      </c>
      <c r="L102" s="3"/>
      <c r="M102" s="3"/>
      <c r="N102" s="3"/>
      <c r="O102" s="82"/>
      <c r="P102" s="83"/>
    </row>
    <row r="103" spans="1:16" s="99" customFormat="1" ht="80" hidden="1" customHeight="1" x14ac:dyDescent="0.2">
      <c r="A103" s="100"/>
      <c r="B103" s="43">
        <v>1</v>
      </c>
      <c r="C103" s="44" t="s">
        <v>25</v>
      </c>
      <c r="D103" s="44" t="s">
        <v>17</v>
      </c>
      <c r="E103" s="44" t="s">
        <v>91</v>
      </c>
      <c r="F103" s="44" t="s">
        <v>1031</v>
      </c>
      <c r="G103" s="44" t="s">
        <v>934</v>
      </c>
      <c r="H103" s="44" t="s">
        <v>925</v>
      </c>
      <c r="I103" s="44" t="s">
        <v>899</v>
      </c>
      <c r="J103" s="55">
        <v>3247796</v>
      </c>
      <c r="K103" s="55">
        <v>2760626</v>
      </c>
      <c r="L103" s="44" t="s">
        <v>46</v>
      </c>
      <c r="M103" s="44" t="s">
        <v>1032</v>
      </c>
      <c r="N103" s="44" t="s">
        <v>47</v>
      </c>
      <c r="O103" s="85">
        <v>45678</v>
      </c>
      <c r="P103" s="85">
        <v>45717</v>
      </c>
    </row>
    <row r="104" spans="1:16" s="45" customFormat="1" ht="80" hidden="1" customHeight="1" x14ac:dyDescent="0.2">
      <c r="B104" s="43">
        <v>2</v>
      </c>
      <c r="C104" s="44" t="s">
        <v>25</v>
      </c>
      <c r="D104" s="44" t="s">
        <v>17</v>
      </c>
      <c r="E104" s="44" t="s">
        <v>91</v>
      </c>
      <c r="F104" s="44" t="s">
        <v>1033</v>
      </c>
      <c r="G104" s="44" t="s">
        <v>934</v>
      </c>
      <c r="H104" s="57" t="s">
        <v>925</v>
      </c>
      <c r="I104" s="44" t="s">
        <v>899</v>
      </c>
      <c r="J104" s="55">
        <v>6412393</v>
      </c>
      <c r="K104" s="55">
        <v>5450534</v>
      </c>
      <c r="L104" s="44" t="s">
        <v>46</v>
      </c>
      <c r="M104" s="44" t="s">
        <v>1034</v>
      </c>
      <c r="N104" s="44" t="s">
        <v>47</v>
      </c>
      <c r="O104" s="85">
        <v>45673</v>
      </c>
      <c r="P104" s="85">
        <v>45748</v>
      </c>
    </row>
    <row r="105" spans="1:16" s="31" customFormat="1" ht="80" hidden="1" customHeight="1" x14ac:dyDescent="0.2">
      <c r="B105" s="43">
        <v>3</v>
      </c>
      <c r="C105" s="27" t="s">
        <v>25</v>
      </c>
      <c r="D105" s="27" t="s">
        <v>17</v>
      </c>
      <c r="E105" s="44" t="s">
        <v>54</v>
      </c>
      <c r="F105" s="27" t="s">
        <v>1029</v>
      </c>
      <c r="G105" s="27" t="s">
        <v>897</v>
      </c>
      <c r="H105" s="32" t="s">
        <v>898</v>
      </c>
      <c r="I105" s="27" t="s">
        <v>899</v>
      </c>
      <c r="J105" s="30">
        <v>3468150</v>
      </c>
      <c r="K105" s="30">
        <v>2080890</v>
      </c>
      <c r="L105" s="27" t="s">
        <v>46</v>
      </c>
      <c r="M105" s="27" t="s">
        <v>1030</v>
      </c>
      <c r="N105" s="27" t="s">
        <v>47</v>
      </c>
      <c r="O105" s="37">
        <v>45677</v>
      </c>
      <c r="P105" s="37">
        <v>45737</v>
      </c>
    </row>
    <row r="106" spans="1:16" s="31" customFormat="1" ht="80" hidden="1" customHeight="1" x14ac:dyDescent="0.2">
      <c r="B106" s="43">
        <v>4</v>
      </c>
      <c r="C106" s="27" t="s">
        <v>25</v>
      </c>
      <c r="D106" s="27" t="s">
        <v>17</v>
      </c>
      <c r="E106" s="44" t="s">
        <v>54</v>
      </c>
      <c r="F106" s="27" t="s">
        <v>900</v>
      </c>
      <c r="G106" s="27" t="s">
        <v>897</v>
      </c>
      <c r="H106" s="32" t="s">
        <v>898</v>
      </c>
      <c r="I106" s="27" t="s">
        <v>899</v>
      </c>
      <c r="J106" s="30">
        <v>7302065</v>
      </c>
      <c r="K106" s="30">
        <v>4381239</v>
      </c>
      <c r="L106" s="27" t="s">
        <v>46</v>
      </c>
      <c r="M106" s="27" t="s">
        <v>901</v>
      </c>
      <c r="N106" s="27" t="s">
        <v>47</v>
      </c>
      <c r="O106" s="37">
        <v>45705</v>
      </c>
      <c r="P106" s="37">
        <v>45765</v>
      </c>
    </row>
    <row r="107" spans="1:16" s="31" customFormat="1" ht="80" hidden="1" customHeight="1" x14ac:dyDescent="0.2">
      <c r="B107" s="43">
        <v>5</v>
      </c>
      <c r="C107" s="27" t="s">
        <v>25</v>
      </c>
      <c r="D107" s="27" t="s">
        <v>17</v>
      </c>
      <c r="E107" s="44" t="s">
        <v>902</v>
      </c>
      <c r="F107" s="27" t="s">
        <v>903</v>
      </c>
      <c r="G107" s="27" t="s">
        <v>904</v>
      </c>
      <c r="H107" s="32" t="s">
        <v>905</v>
      </c>
      <c r="I107" s="27" t="s">
        <v>899</v>
      </c>
      <c r="J107" s="30">
        <v>9544846</v>
      </c>
      <c r="K107" s="30">
        <v>8113119</v>
      </c>
      <c r="L107" s="27" t="s">
        <v>46</v>
      </c>
      <c r="M107" s="27" t="s">
        <v>906</v>
      </c>
      <c r="N107" s="27" t="s">
        <v>47</v>
      </c>
      <c r="O107" s="37">
        <v>45714</v>
      </c>
      <c r="P107" s="37">
        <v>45804</v>
      </c>
    </row>
    <row r="108" spans="1:16" s="31" customFormat="1" ht="80" hidden="1" customHeight="1" x14ac:dyDescent="0.2">
      <c r="B108" s="43">
        <v>6</v>
      </c>
      <c r="C108" s="27" t="s">
        <v>25</v>
      </c>
      <c r="D108" s="27" t="s">
        <v>17</v>
      </c>
      <c r="E108" s="44" t="s">
        <v>902</v>
      </c>
      <c r="F108" s="27" t="s">
        <v>907</v>
      </c>
      <c r="G108" s="27" t="s">
        <v>904</v>
      </c>
      <c r="H108" s="32" t="s">
        <v>905</v>
      </c>
      <c r="I108" s="27" t="s">
        <v>899</v>
      </c>
      <c r="J108" s="30">
        <v>7335872</v>
      </c>
      <c r="K108" s="30">
        <v>6235491</v>
      </c>
      <c r="L108" s="27" t="s">
        <v>46</v>
      </c>
      <c r="M108" s="27" t="s">
        <v>908</v>
      </c>
      <c r="N108" s="27" t="s">
        <v>47</v>
      </c>
      <c r="O108" s="37">
        <v>45721</v>
      </c>
      <c r="P108" s="37">
        <v>45811</v>
      </c>
    </row>
    <row r="109" spans="1:16" s="31" customFormat="1" ht="80" hidden="1" customHeight="1" x14ac:dyDescent="0.2">
      <c r="B109" s="43">
        <v>7</v>
      </c>
      <c r="C109" s="27" t="s">
        <v>25</v>
      </c>
      <c r="D109" s="27" t="s">
        <v>17</v>
      </c>
      <c r="E109" s="44" t="s">
        <v>902</v>
      </c>
      <c r="F109" s="27" t="s">
        <v>909</v>
      </c>
      <c r="G109" s="27" t="s">
        <v>904</v>
      </c>
      <c r="H109" s="32" t="s">
        <v>905</v>
      </c>
      <c r="I109" s="27" t="s">
        <v>899</v>
      </c>
      <c r="J109" s="30">
        <v>12132877</v>
      </c>
      <c r="K109" s="30">
        <v>10312945</v>
      </c>
      <c r="L109" s="27" t="s">
        <v>46</v>
      </c>
      <c r="M109" s="27" t="s">
        <v>910</v>
      </c>
      <c r="N109" s="27" t="s">
        <v>47</v>
      </c>
      <c r="O109" s="37">
        <v>45749</v>
      </c>
      <c r="P109" s="37">
        <v>45810</v>
      </c>
    </row>
    <row r="110" spans="1:16" s="31" customFormat="1" ht="80" hidden="1" customHeight="1" x14ac:dyDescent="0.2">
      <c r="B110" s="43">
        <v>8</v>
      </c>
      <c r="C110" s="27" t="s">
        <v>25</v>
      </c>
      <c r="D110" s="27" t="s">
        <v>17</v>
      </c>
      <c r="E110" s="44" t="s">
        <v>911</v>
      </c>
      <c r="F110" s="27" t="s">
        <v>912</v>
      </c>
      <c r="G110" s="27" t="s">
        <v>913</v>
      </c>
      <c r="H110" s="32" t="s">
        <v>914</v>
      </c>
      <c r="I110" s="27" t="s">
        <v>899</v>
      </c>
      <c r="J110" s="30">
        <v>8367110</v>
      </c>
      <c r="K110" s="30">
        <v>7112042</v>
      </c>
      <c r="L110" s="27" t="s">
        <v>46</v>
      </c>
      <c r="M110" s="27" t="s">
        <v>915</v>
      </c>
      <c r="N110" s="27" t="s">
        <v>53</v>
      </c>
      <c r="O110" s="37">
        <v>45749</v>
      </c>
      <c r="P110" s="37">
        <v>45810</v>
      </c>
    </row>
    <row r="111" spans="1:16" s="31" customFormat="1" ht="80" hidden="1" customHeight="1" x14ac:dyDescent="0.2">
      <c r="B111" s="43">
        <v>9</v>
      </c>
      <c r="C111" s="27" t="s">
        <v>25</v>
      </c>
      <c r="D111" s="27" t="s">
        <v>17</v>
      </c>
      <c r="E111" s="44" t="s">
        <v>916</v>
      </c>
      <c r="F111" s="27" t="s">
        <v>917</v>
      </c>
      <c r="G111" s="27" t="s">
        <v>918</v>
      </c>
      <c r="H111" s="32" t="s">
        <v>919</v>
      </c>
      <c r="I111" s="27" t="s">
        <v>899</v>
      </c>
      <c r="J111" s="30">
        <v>18499880</v>
      </c>
      <c r="K111" s="30">
        <v>15724899</v>
      </c>
      <c r="L111" s="27" t="s">
        <v>46</v>
      </c>
      <c r="M111" s="27" t="s">
        <v>915</v>
      </c>
      <c r="N111" s="27" t="s">
        <v>53</v>
      </c>
      <c r="O111" s="37">
        <v>45749</v>
      </c>
      <c r="P111" s="37">
        <v>45810</v>
      </c>
    </row>
    <row r="112" spans="1:16" s="31" customFormat="1" ht="80" hidden="1" customHeight="1" x14ac:dyDescent="0.2">
      <c r="B112" s="43">
        <v>10</v>
      </c>
      <c r="C112" s="27" t="s">
        <v>25</v>
      </c>
      <c r="D112" s="27" t="s">
        <v>17</v>
      </c>
      <c r="E112" s="44" t="s">
        <v>55</v>
      </c>
      <c r="F112" s="27" t="s">
        <v>920</v>
      </c>
      <c r="G112" s="27" t="s">
        <v>921</v>
      </c>
      <c r="H112" s="32" t="s">
        <v>922</v>
      </c>
      <c r="I112" s="27" t="s">
        <v>899</v>
      </c>
      <c r="J112" s="30">
        <v>17647059</v>
      </c>
      <c r="K112" s="30">
        <v>15000000</v>
      </c>
      <c r="L112" s="27" t="s">
        <v>46</v>
      </c>
      <c r="M112" s="27" t="s">
        <v>923</v>
      </c>
      <c r="N112" s="27" t="s">
        <v>47</v>
      </c>
      <c r="O112" s="37">
        <v>45892</v>
      </c>
      <c r="P112" s="37">
        <v>45982</v>
      </c>
    </row>
    <row r="113" spans="1:16" s="31" customFormat="1" ht="80" hidden="1" customHeight="1" x14ac:dyDescent="0.2">
      <c r="B113" s="43">
        <v>11</v>
      </c>
      <c r="C113" s="27" t="s">
        <v>25</v>
      </c>
      <c r="D113" s="27" t="s">
        <v>17</v>
      </c>
      <c r="E113" s="44" t="s">
        <v>711</v>
      </c>
      <c r="F113" s="27" t="s">
        <v>924</v>
      </c>
      <c r="G113" s="27" t="s">
        <v>921</v>
      </c>
      <c r="H113" s="32" t="s">
        <v>925</v>
      </c>
      <c r="I113" s="27" t="s">
        <v>899</v>
      </c>
      <c r="J113" s="30">
        <v>15788236</v>
      </c>
      <c r="K113" s="30">
        <v>13420000</v>
      </c>
      <c r="L113" s="27" t="s">
        <v>46</v>
      </c>
      <c r="M113" s="27" t="s">
        <v>923</v>
      </c>
      <c r="N113" s="27" t="s">
        <v>47</v>
      </c>
      <c r="O113" s="37">
        <v>45892</v>
      </c>
      <c r="P113" s="37">
        <v>45982</v>
      </c>
    </row>
    <row r="114" spans="1:16" s="31" customFormat="1" ht="80" hidden="1" customHeight="1" x14ac:dyDescent="0.2">
      <c r="B114" s="43">
        <v>12</v>
      </c>
      <c r="C114" s="27" t="s">
        <v>25</v>
      </c>
      <c r="D114" s="27" t="s">
        <v>17</v>
      </c>
      <c r="E114" s="44" t="s">
        <v>91</v>
      </c>
      <c r="F114" s="27" t="s">
        <v>926</v>
      </c>
      <c r="G114" s="27" t="s">
        <v>927</v>
      </c>
      <c r="H114" s="32" t="s">
        <v>925</v>
      </c>
      <c r="I114" s="27" t="s">
        <v>899</v>
      </c>
      <c r="J114" s="30">
        <v>29411765</v>
      </c>
      <c r="K114" s="30">
        <v>25000000</v>
      </c>
      <c r="L114" s="27" t="s">
        <v>46</v>
      </c>
      <c r="M114" s="27" t="s">
        <v>49</v>
      </c>
      <c r="N114" s="27" t="s">
        <v>80</v>
      </c>
      <c r="O114" s="37"/>
      <c r="P114" s="37"/>
    </row>
    <row r="115" spans="1:16" s="45" customFormat="1" ht="80" hidden="1" customHeight="1" x14ac:dyDescent="0.2">
      <c r="A115" s="72"/>
      <c r="B115" s="43">
        <v>13</v>
      </c>
      <c r="C115" s="44" t="s">
        <v>25</v>
      </c>
      <c r="D115" s="44" t="s">
        <v>17</v>
      </c>
      <c r="E115" s="44" t="s">
        <v>928</v>
      </c>
      <c r="F115" s="44" t="s">
        <v>929</v>
      </c>
      <c r="G115" s="44" t="s">
        <v>930</v>
      </c>
      <c r="H115" s="57" t="s">
        <v>931</v>
      </c>
      <c r="I115" s="44" t="s">
        <v>899</v>
      </c>
      <c r="J115" s="55">
        <v>37966325</v>
      </c>
      <c r="K115" s="55">
        <v>32271376</v>
      </c>
      <c r="L115" s="44" t="s">
        <v>46</v>
      </c>
      <c r="M115" s="44" t="s">
        <v>932</v>
      </c>
      <c r="N115" s="44" t="s">
        <v>80</v>
      </c>
      <c r="O115" s="85"/>
      <c r="P115" s="85"/>
    </row>
    <row r="116" spans="1:16" s="34" customFormat="1" ht="80" hidden="1" customHeight="1" x14ac:dyDescent="0.2">
      <c r="A116" s="99"/>
      <c r="B116" s="41">
        <v>13</v>
      </c>
      <c r="C116" s="3" t="s">
        <v>25</v>
      </c>
      <c r="D116" s="3" t="s">
        <v>17</v>
      </c>
      <c r="E116" s="3" t="s">
        <v>1024</v>
      </c>
      <c r="F116" s="3"/>
      <c r="G116" s="3"/>
      <c r="H116" s="3"/>
      <c r="I116" s="3"/>
      <c r="J116" s="42">
        <f>SUM(J103:J115)</f>
        <v>177124374</v>
      </c>
      <c r="K116" s="42">
        <f>SUM(K103:K115)</f>
        <v>147863161</v>
      </c>
      <c r="L116" s="3"/>
      <c r="M116" s="3"/>
      <c r="N116" s="3"/>
      <c r="O116" s="82"/>
      <c r="P116" s="83"/>
    </row>
    <row r="117" spans="1:16" s="45" customFormat="1" ht="80" hidden="1" customHeight="1" x14ac:dyDescent="0.2">
      <c r="B117" s="43">
        <v>1</v>
      </c>
      <c r="C117" s="44" t="s">
        <v>26</v>
      </c>
      <c r="D117" s="44" t="s">
        <v>27</v>
      </c>
      <c r="E117" s="44" t="s">
        <v>101</v>
      </c>
      <c r="F117" s="44" t="s">
        <v>665</v>
      </c>
      <c r="G117" s="44" t="s">
        <v>666</v>
      </c>
      <c r="H117" s="44" t="s">
        <v>654</v>
      </c>
      <c r="I117" s="44" t="s">
        <v>655</v>
      </c>
      <c r="J117" s="55">
        <v>43552941</v>
      </c>
      <c r="K117" s="55">
        <v>37020000</v>
      </c>
      <c r="L117" s="44" t="s">
        <v>46</v>
      </c>
      <c r="M117" s="44" t="s">
        <v>667</v>
      </c>
      <c r="N117" s="44" t="s">
        <v>660</v>
      </c>
      <c r="O117" s="98">
        <v>45672</v>
      </c>
      <c r="P117" s="98">
        <v>45976</v>
      </c>
    </row>
    <row r="118" spans="1:16" s="45" customFormat="1" ht="80" hidden="1" customHeight="1" x14ac:dyDescent="0.2">
      <c r="B118" s="43">
        <f>B117+1</f>
        <v>2</v>
      </c>
      <c r="C118" s="44" t="s">
        <v>26</v>
      </c>
      <c r="D118" s="44" t="s">
        <v>27</v>
      </c>
      <c r="E118" s="44" t="s">
        <v>54</v>
      </c>
      <c r="F118" s="44" t="s">
        <v>668</v>
      </c>
      <c r="G118" s="44" t="s">
        <v>669</v>
      </c>
      <c r="H118" s="44" t="s">
        <v>670</v>
      </c>
      <c r="I118" s="44" t="s">
        <v>655</v>
      </c>
      <c r="J118" s="55">
        <v>8596119</v>
      </c>
      <c r="K118" s="55">
        <v>6373509</v>
      </c>
      <c r="L118" s="44" t="s">
        <v>46</v>
      </c>
      <c r="M118" s="44" t="s">
        <v>671</v>
      </c>
      <c r="N118" s="44" t="s">
        <v>656</v>
      </c>
      <c r="O118" s="98">
        <v>45672</v>
      </c>
      <c r="P118" s="98">
        <v>45976</v>
      </c>
    </row>
    <row r="119" spans="1:16" s="45" customFormat="1" ht="80" hidden="1" customHeight="1" x14ac:dyDescent="0.2">
      <c r="B119" s="43">
        <f t="shared" ref="B119:B158" si="3">B118+1</f>
        <v>3</v>
      </c>
      <c r="C119" s="44" t="s">
        <v>26</v>
      </c>
      <c r="D119" s="44" t="s">
        <v>27</v>
      </c>
      <c r="E119" s="44" t="s">
        <v>54</v>
      </c>
      <c r="F119" s="44" t="s">
        <v>672</v>
      </c>
      <c r="G119" s="44" t="s">
        <v>669</v>
      </c>
      <c r="H119" s="44" t="s">
        <v>670</v>
      </c>
      <c r="I119" s="44" t="s">
        <v>659</v>
      </c>
      <c r="J119" s="55">
        <v>840071</v>
      </c>
      <c r="K119" s="55">
        <v>622862</v>
      </c>
      <c r="L119" s="44" t="s">
        <v>46</v>
      </c>
      <c r="M119" s="44" t="s">
        <v>673</v>
      </c>
      <c r="N119" s="44" t="s">
        <v>660</v>
      </c>
      <c r="O119" s="98">
        <v>45672</v>
      </c>
      <c r="P119" s="98">
        <v>45976</v>
      </c>
    </row>
    <row r="120" spans="1:16" s="45" customFormat="1" ht="80" hidden="1" customHeight="1" x14ac:dyDescent="0.2">
      <c r="B120" s="43">
        <f t="shared" si="3"/>
        <v>4</v>
      </c>
      <c r="C120" s="44" t="s">
        <v>26</v>
      </c>
      <c r="D120" s="44" t="s">
        <v>27</v>
      </c>
      <c r="E120" s="44" t="s">
        <v>54</v>
      </c>
      <c r="F120" s="44" t="s">
        <v>674</v>
      </c>
      <c r="G120" s="44" t="s">
        <v>669</v>
      </c>
      <c r="H120" s="44" t="s">
        <v>670</v>
      </c>
      <c r="I120" s="44" t="s">
        <v>661</v>
      </c>
      <c r="J120" s="55">
        <v>849656</v>
      </c>
      <c r="K120" s="55">
        <v>629969</v>
      </c>
      <c r="L120" s="44" t="s">
        <v>46</v>
      </c>
      <c r="M120" s="44" t="s">
        <v>675</v>
      </c>
      <c r="N120" s="44" t="s">
        <v>660</v>
      </c>
      <c r="O120" s="98">
        <v>45672</v>
      </c>
      <c r="P120" s="98">
        <v>45976</v>
      </c>
    </row>
    <row r="121" spans="1:16" s="45" customFormat="1" ht="80" hidden="1" customHeight="1" x14ac:dyDescent="0.2">
      <c r="B121" s="43">
        <f t="shared" si="3"/>
        <v>5</v>
      </c>
      <c r="C121" s="44" t="s">
        <v>26</v>
      </c>
      <c r="D121" s="44" t="s">
        <v>27</v>
      </c>
      <c r="E121" s="44" t="s">
        <v>54</v>
      </c>
      <c r="F121" s="44" t="s">
        <v>676</v>
      </c>
      <c r="G121" s="44" t="s">
        <v>669</v>
      </c>
      <c r="H121" s="44" t="s">
        <v>670</v>
      </c>
      <c r="I121" s="44" t="s">
        <v>662</v>
      </c>
      <c r="J121" s="55">
        <v>441043</v>
      </c>
      <c r="K121" s="55">
        <v>327007</v>
      </c>
      <c r="L121" s="44" t="s">
        <v>46</v>
      </c>
      <c r="M121" s="44" t="s">
        <v>677</v>
      </c>
      <c r="N121" s="44" t="s">
        <v>660</v>
      </c>
      <c r="O121" s="98">
        <v>45672</v>
      </c>
      <c r="P121" s="98">
        <v>45976</v>
      </c>
    </row>
    <row r="122" spans="1:16" s="45" customFormat="1" ht="80" hidden="1" customHeight="1" x14ac:dyDescent="0.2">
      <c r="B122" s="43">
        <f t="shared" si="3"/>
        <v>6</v>
      </c>
      <c r="C122" s="44" t="s">
        <v>26</v>
      </c>
      <c r="D122" s="44" t="s">
        <v>27</v>
      </c>
      <c r="E122" s="44" t="s">
        <v>54</v>
      </c>
      <c r="F122" s="44" t="s">
        <v>678</v>
      </c>
      <c r="G122" s="44" t="s">
        <v>669</v>
      </c>
      <c r="H122" s="44" t="s">
        <v>670</v>
      </c>
      <c r="I122" s="44" t="s">
        <v>663</v>
      </c>
      <c r="J122" s="55">
        <v>703677</v>
      </c>
      <c r="K122" s="55">
        <v>521734</v>
      </c>
      <c r="L122" s="44" t="s">
        <v>46</v>
      </c>
      <c r="M122" s="44" t="s">
        <v>679</v>
      </c>
      <c r="N122" s="44" t="s">
        <v>660</v>
      </c>
      <c r="O122" s="98">
        <v>45672</v>
      </c>
      <c r="P122" s="98">
        <v>45976</v>
      </c>
    </row>
    <row r="123" spans="1:16" s="45" customFormat="1" ht="80" hidden="1" customHeight="1" x14ac:dyDescent="0.2">
      <c r="B123" s="43">
        <f t="shared" si="3"/>
        <v>7</v>
      </c>
      <c r="C123" s="44" t="s">
        <v>26</v>
      </c>
      <c r="D123" s="44" t="s">
        <v>27</v>
      </c>
      <c r="E123" s="44" t="s">
        <v>54</v>
      </c>
      <c r="F123" s="44" t="s">
        <v>680</v>
      </c>
      <c r="G123" s="44" t="s">
        <v>669</v>
      </c>
      <c r="H123" s="44" t="s">
        <v>670</v>
      </c>
      <c r="I123" s="44" t="s">
        <v>662</v>
      </c>
      <c r="J123" s="55">
        <v>1416306</v>
      </c>
      <c r="K123" s="55">
        <v>1050106</v>
      </c>
      <c r="L123" s="44" t="s">
        <v>46</v>
      </c>
      <c r="M123" s="44" t="s">
        <v>681</v>
      </c>
      <c r="N123" s="44" t="s">
        <v>656</v>
      </c>
      <c r="O123" s="98">
        <v>45672</v>
      </c>
      <c r="P123" s="98">
        <v>45976</v>
      </c>
    </row>
    <row r="124" spans="1:16" s="45" customFormat="1" ht="80" hidden="1" customHeight="1" x14ac:dyDescent="0.2">
      <c r="B124" s="43">
        <f t="shared" si="3"/>
        <v>8</v>
      </c>
      <c r="C124" s="44" t="s">
        <v>26</v>
      </c>
      <c r="D124" s="44" t="s">
        <v>27</v>
      </c>
      <c r="E124" s="44" t="s">
        <v>54</v>
      </c>
      <c r="F124" s="44" t="s">
        <v>682</v>
      </c>
      <c r="G124" s="44" t="s">
        <v>669</v>
      </c>
      <c r="H124" s="44" t="s">
        <v>670</v>
      </c>
      <c r="I124" s="44" t="s">
        <v>655</v>
      </c>
      <c r="J124" s="55">
        <v>3228111</v>
      </c>
      <c r="K124" s="55">
        <v>2393452</v>
      </c>
      <c r="L124" s="44" t="s">
        <v>46</v>
      </c>
      <c r="M124" s="44" t="s">
        <v>683</v>
      </c>
      <c r="N124" s="44" t="s">
        <v>660</v>
      </c>
      <c r="O124" s="98">
        <v>45672</v>
      </c>
      <c r="P124" s="98">
        <v>45976</v>
      </c>
    </row>
    <row r="125" spans="1:16" s="45" customFormat="1" ht="80" hidden="1" customHeight="1" x14ac:dyDescent="0.2">
      <c r="B125" s="43">
        <f t="shared" si="3"/>
        <v>9</v>
      </c>
      <c r="C125" s="44" t="s">
        <v>26</v>
      </c>
      <c r="D125" s="44" t="s">
        <v>27</v>
      </c>
      <c r="E125" s="44" t="s">
        <v>54</v>
      </c>
      <c r="F125" s="44" t="s">
        <v>684</v>
      </c>
      <c r="G125" s="44" t="s">
        <v>669</v>
      </c>
      <c r="H125" s="44" t="s">
        <v>670</v>
      </c>
      <c r="I125" s="44" t="s">
        <v>655</v>
      </c>
      <c r="J125" s="55">
        <v>30643489</v>
      </c>
      <c r="K125" s="55">
        <v>22720316</v>
      </c>
      <c r="L125" s="44" t="s">
        <v>46</v>
      </c>
      <c r="M125" s="44" t="s">
        <v>671</v>
      </c>
      <c r="N125" s="44" t="s">
        <v>656</v>
      </c>
      <c r="O125" s="98">
        <v>45672</v>
      </c>
      <c r="P125" s="98">
        <v>45976</v>
      </c>
    </row>
    <row r="126" spans="1:16" s="45" customFormat="1" ht="80" hidden="1" customHeight="1" x14ac:dyDescent="0.2">
      <c r="B126" s="43">
        <f t="shared" si="3"/>
        <v>10</v>
      </c>
      <c r="C126" s="44" t="s">
        <v>26</v>
      </c>
      <c r="D126" s="44" t="s">
        <v>27</v>
      </c>
      <c r="E126" s="44" t="s">
        <v>54</v>
      </c>
      <c r="F126" s="44" t="s">
        <v>685</v>
      </c>
      <c r="G126" s="44" t="s">
        <v>669</v>
      </c>
      <c r="H126" s="44" t="s">
        <v>670</v>
      </c>
      <c r="I126" s="44" t="s">
        <v>659</v>
      </c>
      <c r="J126" s="55">
        <v>2994692</v>
      </c>
      <c r="K126" s="55">
        <v>2220385</v>
      </c>
      <c r="L126" s="44" t="s">
        <v>46</v>
      </c>
      <c r="M126" s="44" t="s">
        <v>673</v>
      </c>
      <c r="N126" s="44" t="s">
        <v>660</v>
      </c>
      <c r="O126" s="98">
        <v>45672</v>
      </c>
      <c r="P126" s="98">
        <v>45976</v>
      </c>
    </row>
    <row r="127" spans="1:16" s="45" customFormat="1" ht="80" hidden="1" customHeight="1" x14ac:dyDescent="0.2">
      <c r="B127" s="43">
        <f t="shared" si="3"/>
        <v>11</v>
      </c>
      <c r="C127" s="44" t="s">
        <v>26</v>
      </c>
      <c r="D127" s="44" t="s">
        <v>27</v>
      </c>
      <c r="E127" s="44" t="s">
        <v>54</v>
      </c>
      <c r="F127" s="44" t="s">
        <v>686</v>
      </c>
      <c r="G127" s="44" t="s">
        <v>669</v>
      </c>
      <c r="H127" s="44" t="s">
        <v>670</v>
      </c>
      <c r="I127" s="44" t="s">
        <v>661</v>
      </c>
      <c r="J127" s="55">
        <v>3028859</v>
      </c>
      <c r="K127" s="55">
        <v>2245718</v>
      </c>
      <c r="L127" s="44" t="s">
        <v>46</v>
      </c>
      <c r="M127" s="44" t="s">
        <v>675</v>
      </c>
      <c r="N127" s="44" t="s">
        <v>660</v>
      </c>
      <c r="O127" s="98">
        <v>45672</v>
      </c>
      <c r="P127" s="98">
        <v>45976</v>
      </c>
    </row>
    <row r="128" spans="1:16" s="45" customFormat="1" ht="80" hidden="1" customHeight="1" x14ac:dyDescent="0.2">
      <c r="B128" s="43">
        <f t="shared" si="3"/>
        <v>12</v>
      </c>
      <c r="C128" s="44" t="s">
        <v>26</v>
      </c>
      <c r="D128" s="44" t="s">
        <v>27</v>
      </c>
      <c r="E128" s="44" t="s">
        <v>54</v>
      </c>
      <c r="F128" s="44" t="s">
        <v>687</v>
      </c>
      <c r="G128" s="44" t="s">
        <v>669</v>
      </c>
      <c r="H128" s="44" t="s">
        <v>670</v>
      </c>
      <c r="I128" s="44" t="s">
        <v>662</v>
      </c>
      <c r="J128" s="55">
        <v>1572234</v>
      </c>
      <c r="K128" s="55">
        <v>1165718</v>
      </c>
      <c r="L128" s="44" t="s">
        <v>46</v>
      </c>
      <c r="M128" s="44" t="s">
        <v>677</v>
      </c>
      <c r="N128" s="44" t="s">
        <v>660</v>
      </c>
      <c r="O128" s="98">
        <v>45672</v>
      </c>
      <c r="P128" s="98">
        <v>45976</v>
      </c>
    </row>
    <row r="129" spans="2:16" s="45" customFormat="1" ht="80" hidden="1" customHeight="1" x14ac:dyDescent="0.2">
      <c r="B129" s="43">
        <f t="shared" si="3"/>
        <v>13</v>
      </c>
      <c r="C129" s="44" t="s">
        <v>26</v>
      </c>
      <c r="D129" s="44" t="s">
        <v>27</v>
      </c>
      <c r="E129" s="44" t="s">
        <v>54</v>
      </c>
      <c r="F129" s="44" t="s">
        <v>688</v>
      </c>
      <c r="G129" s="44" t="s">
        <v>669</v>
      </c>
      <c r="H129" s="44" t="s">
        <v>670</v>
      </c>
      <c r="I129" s="44" t="s">
        <v>663</v>
      </c>
      <c r="J129" s="55">
        <v>2508471</v>
      </c>
      <c r="K129" s="55">
        <v>1859882</v>
      </c>
      <c r="L129" s="44" t="s">
        <v>46</v>
      </c>
      <c r="M129" s="44" t="s">
        <v>679</v>
      </c>
      <c r="N129" s="44" t="s">
        <v>660</v>
      </c>
      <c r="O129" s="98">
        <v>45672</v>
      </c>
      <c r="P129" s="98">
        <v>45976</v>
      </c>
    </row>
    <row r="130" spans="2:16" s="45" customFormat="1" ht="80" hidden="1" customHeight="1" x14ac:dyDescent="0.2">
      <c r="B130" s="43">
        <f t="shared" si="3"/>
        <v>14</v>
      </c>
      <c r="C130" s="44" t="s">
        <v>26</v>
      </c>
      <c r="D130" s="44" t="s">
        <v>27</v>
      </c>
      <c r="E130" s="44" t="s">
        <v>54</v>
      </c>
      <c r="F130" s="44" t="s">
        <v>689</v>
      </c>
      <c r="G130" s="44" t="s">
        <v>669</v>
      </c>
      <c r="H130" s="44" t="s">
        <v>670</v>
      </c>
      <c r="I130" s="44" t="s">
        <v>662</v>
      </c>
      <c r="J130" s="55">
        <v>5048854</v>
      </c>
      <c r="K130" s="55">
        <v>3743423</v>
      </c>
      <c r="L130" s="44" t="s">
        <v>46</v>
      </c>
      <c r="M130" s="44" t="s">
        <v>681</v>
      </c>
      <c r="N130" s="44" t="s">
        <v>656</v>
      </c>
      <c r="O130" s="98">
        <v>45672</v>
      </c>
      <c r="P130" s="98">
        <v>45976</v>
      </c>
    </row>
    <row r="131" spans="2:16" s="45" customFormat="1" ht="80" hidden="1" customHeight="1" x14ac:dyDescent="0.2">
      <c r="B131" s="43">
        <f t="shared" si="3"/>
        <v>15</v>
      </c>
      <c r="C131" s="44" t="s">
        <v>26</v>
      </c>
      <c r="D131" s="44" t="s">
        <v>27</v>
      </c>
      <c r="E131" s="44" t="s">
        <v>54</v>
      </c>
      <c r="F131" s="44" t="s">
        <v>690</v>
      </c>
      <c r="G131" s="44" t="s">
        <v>669</v>
      </c>
      <c r="H131" s="44" t="s">
        <v>670</v>
      </c>
      <c r="I131" s="44" t="s">
        <v>655</v>
      </c>
      <c r="J131" s="55">
        <v>6263850</v>
      </c>
      <c r="K131" s="55">
        <v>4644269</v>
      </c>
      <c r="L131" s="44" t="s">
        <v>46</v>
      </c>
      <c r="M131" s="44" t="s">
        <v>683</v>
      </c>
      <c r="N131" s="44" t="s">
        <v>660</v>
      </c>
      <c r="O131" s="98">
        <v>45672</v>
      </c>
      <c r="P131" s="98">
        <v>45976</v>
      </c>
    </row>
    <row r="132" spans="2:16" s="45" customFormat="1" ht="80" hidden="1" customHeight="1" x14ac:dyDescent="0.2">
      <c r="B132" s="43">
        <f t="shared" si="3"/>
        <v>16</v>
      </c>
      <c r="C132" s="44" t="s">
        <v>26</v>
      </c>
      <c r="D132" s="44" t="s">
        <v>27</v>
      </c>
      <c r="E132" s="44" t="s">
        <v>691</v>
      </c>
      <c r="F132" s="44" t="s">
        <v>692</v>
      </c>
      <c r="G132" s="44" t="s">
        <v>693</v>
      </c>
      <c r="H132" s="44" t="s">
        <v>694</v>
      </c>
      <c r="I132" s="44" t="s">
        <v>655</v>
      </c>
      <c r="J132" s="55">
        <v>200000</v>
      </c>
      <c r="K132" s="55">
        <v>170000</v>
      </c>
      <c r="L132" s="44" t="s">
        <v>46</v>
      </c>
      <c r="M132" s="44" t="s">
        <v>695</v>
      </c>
      <c r="N132" s="44" t="s">
        <v>656</v>
      </c>
      <c r="O132" s="98">
        <v>45672</v>
      </c>
      <c r="P132" s="98">
        <v>45762</v>
      </c>
    </row>
    <row r="133" spans="2:16" s="31" customFormat="1" ht="80" hidden="1" customHeight="1" x14ac:dyDescent="0.2">
      <c r="B133" s="43">
        <f t="shared" si="3"/>
        <v>17</v>
      </c>
      <c r="C133" s="27" t="s">
        <v>26</v>
      </c>
      <c r="D133" s="27" t="s">
        <v>27</v>
      </c>
      <c r="E133" s="27" t="s">
        <v>375</v>
      </c>
      <c r="F133" s="27" t="s">
        <v>696</v>
      </c>
      <c r="G133" s="27" t="s">
        <v>96</v>
      </c>
      <c r="H133" s="27" t="s">
        <v>658</v>
      </c>
      <c r="I133" s="27" t="s">
        <v>655</v>
      </c>
      <c r="J133" s="30">
        <v>33877853.670000002</v>
      </c>
      <c r="K133" s="30">
        <v>28796175.530000001</v>
      </c>
      <c r="L133" s="27" t="s">
        <v>46</v>
      </c>
      <c r="M133" s="27" t="s">
        <v>697</v>
      </c>
      <c r="N133" s="27" t="s">
        <v>660</v>
      </c>
      <c r="O133" s="78" t="s">
        <v>698</v>
      </c>
      <c r="P133" s="78" t="s">
        <v>699</v>
      </c>
    </row>
    <row r="134" spans="2:16" s="31" customFormat="1" ht="80" hidden="1" customHeight="1" x14ac:dyDescent="0.2">
      <c r="B134" s="43">
        <f t="shared" si="3"/>
        <v>18</v>
      </c>
      <c r="C134" s="27" t="s">
        <v>26</v>
      </c>
      <c r="D134" s="27" t="s">
        <v>27</v>
      </c>
      <c r="E134" s="27" t="s">
        <v>691</v>
      </c>
      <c r="F134" s="27" t="s">
        <v>700</v>
      </c>
      <c r="G134" s="27" t="s">
        <v>693</v>
      </c>
      <c r="H134" s="27" t="s">
        <v>701</v>
      </c>
      <c r="I134" s="27" t="s">
        <v>655</v>
      </c>
      <c r="J134" s="30">
        <v>7486263.2699999996</v>
      </c>
      <c r="K134" s="30">
        <v>6363322.6399999997</v>
      </c>
      <c r="L134" s="27" t="s">
        <v>46</v>
      </c>
      <c r="M134" s="27" t="s">
        <v>702</v>
      </c>
      <c r="N134" s="27" t="s">
        <v>660</v>
      </c>
      <c r="O134" s="78" t="s">
        <v>698</v>
      </c>
      <c r="P134" s="78" t="s">
        <v>699</v>
      </c>
    </row>
    <row r="135" spans="2:16" s="31" customFormat="1" ht="80" hidden="1" customHeight="1" x14ac:dyDescent="0.2">
      <c r="B135" s="43">
        <f t="shared" si="3"/>
        <v>19</v>
      </c>
      <c r="C135" s="27" t="s">
        <v>26</v>
      </c>
      <c r="D135" s="27" t="s">
        <v>27</v>
      </c>
      <c r="E135" s="27" t="s">
        <v>51</v>
      </c>
      <c r="F135" s="27" t="s">
        <v>703</v>
      </c>
      <c r="G135" s="27" t="s">
        <v>704</v>
      </c>
      <c r="H135" s="27" t="s">
        <v>705</v>
      </c>
      <c r="I135" s="27" t="s">
        <v>655</v>
      </c>
      <c r="J135" s="30">
        <v>15382353</v>
      </c>
      <c r="K135" s="30">
        <v>13075000</v>
      </c>
      <c r="L135" s="27" t="s">
        <v>46</v>
      </c>
      <c r="M135" s="27" t="s">
        <v>706</v>
      </c>
      <c r="N135" s="27" t="s">
        <v>660</v>
      </c>
      <c r="O135" s="78" t="s">
        <v>447</v>
      </c>
      <c r="P135" s="78" t="s">
        <v>448</v>
      </c>
    </row>
    <row r="136" spans="2:16" s="31" customFormat="1" ht="80" hidden="1" customHeight="1" x14ac:dyDescent="0.2">
      <c r="B136" s="43">
        <f t="shared" si="3"/>
        <v>20</v>
      </c>
      <c r="C136" s="27" t="s">
        <v>26</v>
      </c>
      <c r="D136" s="27" t="s">
        <v>27</v>
      </c>
      <c r="E136" s="27" t="s">
        <v>91</v>
      </c>
      <c r="F136" s="27" t="s">
        <v>707</v>
      </c>
      <c r="G136" s="27" t="s">
        <v>708</v>
      </c>
      <c r="H136" s="27" t="s">
        <v>709</v>
      </c>
      <c r="I136" s="27" t="s">
        <v>661</v>
      </c>
      <c r="J136" s="30">
        <v>10000000</v>
      </c>
      <c r="K136" s="30">
        <v>8500000</v>
      </c>
      <c r="L136" s="27" t="s">
        <v>46</v>
      </c>
      <c r="M136" s="27" t="s">
        <v>710</v>
      </c>
      <c r="N136" s="27" t="s">
        <v>660</v>
      </c>
      <c r="O136" s="78" t="s">
        <v>447</v>
      </c>
      <c r="P136" s="78" t="s">
        <v>445</v>
      </c>
    </row>
    <row r="137" spans="2:16" s="31" customFormat="1" ht="80" hidden="1" customHeight="1" x14ac:dyDescent="0.2">
      <c r="B137" s="43">
        <f t="shared" si="3"/>
        <v>21</v>
      </c>
      <c r="C137" s="27" t="s">
        <v>26</v>
      </c>
      <c r="D137" s="27" t="s">
        <v>27</v>
      </c>
      <c r="E137" s="27" t="s">
        <v>168</v>
      </c>
      <c r="F137" s="27" t="s">
        <v>711</v>
      </c>
      <c r="G137" s="27" t="s">
        <v>712</v>
      </c>
      <c r="H137" s="27" t="s">
        <v>694</v>
      </c>
      <c r="I137" s="27" t="s">
        <v>655</v>
      </c>
      <c r="J137" s="30">
        <v>21144119</v>
      </c>
      <c r="K137" s="30">
        <v>17972501</v>
      </c>
      <c r="L137" s="27" t="s">
        <v>46</v>
      </c>
      <c r="M137" s="27" t="s">
        <v>713</v>
      </c>
      <c r="N137" s="27" t="s">
        <v>660</v>
      </c>
      <c r="O137" s="78" t="s">
        <v>447</v>
      </c>
      <c r="P137" s="78" t="s">
        <v>714</v>
      </c>
    </row>
    <row r="138" spans="2:16" s="31" customFormat="1" ht="80" hidden="1" customHeight="1" x14ac:dyDescent="0.2">
      <c r="B138" s="43">
        <f t="shared" si="3"/>
        <v>22</v>
      </c>
      <c r="C138" s="27" t="s">
        <v>26</v>
      </c>
      <c r="D138" s="27" t="s">
        <v>27</v>
      </c>
      <c r="E138" s="27" t="s">
        <v>168</v>
      </c>
      <c r="F138" s="27" t="s">
        <v>715</v>
      </c>
      <c r="G138" s="27" t="s">
        <v>716</v>
      </c>
      <c r="H138" s="27" t="s">
        <v>694</v>
      </c>
      <c r="I138" s="27" t="s">
        <v>655</v>
      </c>
      <c r="J138" s="30">
        <v>12686468</v>
      </c>
      <c r="K138" s="30">
        <v>10783498</v>
      </c>
      <c r="L138" s="27" t="s">
        <v>46</v>
      </c>
      <c r="M138" s="27" t="s">
        <v>717</v>
      </c>
      <c r="N138" s="27" t="s">
        <v>660</v>
      </c>
      <c r="O138" s="78" t="s">
        <v>447</v>
      </c>
      <c r="P138" s="78" t="s">
        <v>718</v>
      </c>
    </row>
    <row r="139" spans="2:16" s="31" customFormat="1" ht="80" hidden="1" customHeight="1" x14ac:dyDescent="0.2">
      <c r="B139" s="43">
        <f t="shared" si="3"/>
        <v>23</v>
      </c>
      <c r="C139" s="27" t="s">
        <v>26</v>
      </c>
      <c r="D139" s="27" t="s">
        <v>27</v>
      </c>
      <c r="E139" s="27" t="s">
        <v>691</v>
      </c>
      <c r="F139" s="27" t="s">
        <v>719</v>
      </c>
      <c r="G139" s="27" t="s">
        <v>693</v>
      </c>
      <c r="H139" s="27" t="s">
        <v>694</v>
      </c>
      <c r="I139" s="27" t="s">
        <v>655</v>
      </c>
      <c r="J139" s="30">
        <v>27800000</v>
      </c>
      <c r="K139" s="30">
        <v>23630000</v>
      </c>
      <c r="L139" s="27" t="s">
        <v>46</v>
      </c>
      <c r="M139" s="27" t="s">
        <v>720</v>
      </c>
      <c r="N139" s="27" t="s">
        <v>656</v>
      </c>
      <c r="O139" s="78" t="s">
        <v>447</v>
      </c>
      <c r="P139" s="78" t="s">
        <v>718</v>
      </c>
    </row>
    <row r="140" spans="2:16" s="31" customFormat="1" ht="80" hidden="1" customHeight="1" x14ac:dyDescent="0.2">
      <c r="B140" s="43">
        <f t="shared" si="3"/>
        <v>24</v>
      </c>
      <c r="C140" s="27" t="s">
        <v>26</v>
      </c>
      <c r="D140" s="27" t="s">
        <v>27</v>
      </c>
      <c r="E140" s="27" t="s">
        <v>54</v>
      </c>
      <c r="F140" s="27" t="s">
        <v>721</v>
      </c>
      <c r="G140" s="27" t="s">
        <v>722</v>
      </c>
      <c r="H140" s="27" t="s">
        <v>723</v>
      </c>
      <c r="I140" s="27" t="s">
        <v>655</v>
      </c>
      <c r="J140" s="30">
        <v>12000000</v>
      </c>
      <c r="K140" s="30">
        <v>8897282</v>
      </c>
      <c r="L140" s="27" t="s">
        <v>46</v>
      </c>
      <c r="M140" s="27" t="s">
        <v>724</v>
      </c>
      <c r="N140" s="27" t="s">
        <v>656</v>
      </c>
      <c r="O140" s="78" t="s">
        <v>445</v>
      </c>
      <c r="P140" s="78" t="s">
        <v>718</v>
      </c>
    </row>
    <row r="141" spans="2:16" s="31" customFormat="1" ht="80" hidden="1" customHeight="1" x14ac:dyDescent="0.2">
      <c r="B141" s="43">
        <f t="shared" si="3"/>
        <v>25</v>
      </c>
      <c r="C141" s="27" t="s">
        <v>26</v>
      </c>
      <c r="D141" s="27" t="s">
        <v>27</v>
      </c>
      <c r="E141" s="27" t="s">
        <v>44</v>
      </c>
      <c r="F141" s="27" t="s">
        <v>725</v>
      </c>
      <c r="G141" s="27" t="s">
        <v>726</v>
      </c>
      <c r="H141" s="27" t="s">
        <v>727</v>
      </c>
      <c r="I141" s="27" t="s">
        <v>655</v>
      </c>
      <c r="J141" s="30">
        <v>2500000</v>
      </c>
      <c r="K141" s="30">
        <v>2125000</v>
      </c>
      <c r="L141" s="27" t="s">
        <v>46</v>
      </c>
      <c r="M141" s="27" t="s">
        <v>728</v>
      </c>
      <c r="N141" s="27" t="s">
        <v>660</v>
      </c>
      <c r="O141" s="78" t="s">
        <v>446</v>
      </c>
      <c r="P141" s="78" t="s">
        <v>448</v>
      </c>
    </row>
    <row r="142" spans="2:16" s="31" customFormat="1" ht="80" hidden="1" customHeight="1" x14ac:dyDescent="0.2">
      <c r="B142" s="43">
        <f t="shared" si="3"/>
        <v>26</v>
      </c>
      <c r="C142" s="27" t="s">
        <v>26</v>
      </c>
      <c r="D142" s="27" t="s">
        <v>27</v>
      </c>
      <c r="E142" s="27" t="s">
        <v>91</v>
      </c>
      <c r="F142" s="27" t="s">
        <v>729</v>
      </c>
      <c r="G142" s="27" t="s">
        <v>708</v>
      </c>
      <c r="H142" s="27" t="s">
        <v>709</v>
      </c>
      <c r="I142" s="27" t="s">
        <v>655</v>
      </c>
      <c r="J142" s="30">
        <v>14000000</v>
      </c>
      <c r="K142" s="30">
        <v>11900000</v>
      </c>
      <c r="L142" s="27" t="s">
        <v>46</v>
      </c>
      <c r="M142" s="27" t="s">
        <v>730</v>
      </c>
      <c r="N142" s="27" t="s">
        <v>660</v>
      </c>
      <c r="O142" s="78" t="s">
        <v>446</v>
      </c>
      <c r="P142" s="78" t="s">
        <v>448</v>
      </c>
    </row>
    <row r="143" spans="2:16" s="31" customFormat="1" ht="80" hidden="1" customHeight="1" x14ac:dyDescent="0.2">
      <c r="B143" s="43">
        <f t="shared" si="3"/>
        <v>27</v>
      </c>
      <c r="C143" s="27" t="s">
        <v>26</v>
      </c>
      <c r="D143" s="27" t="s">
        <v>27</v>
      </c>
      <c r="E143" s="27" t="s">
        <v>55</v>
      </c>
      <c r="F143" s="27" t="s">
        <v>55</v>
      </c>
      <c r="G143" s="27" t="s">
        <v>731</v>
      </c>
      <c r="H143" s="27" t="s">
        <v>732</v>
      </c>
      <c r="I143" s="27" t="s">
        <v>655</v>
      </c>
      <c r="J143" s="30">
        <v>66510805</v>
      </c>
      <c r="K143" s="30">
        <v>49313785</v>
      </c>
      <c r="L143" s="27" t="s">
        <v>46</v>
      </c>
      <c r="M143" s="27" t="s">
        <v>733</v>
      </c>
      <c r="N143" s="27" t="s">
        <v>660</v>
      </c>
      <c r="O143" s="78" t="s">
        <v>446</v>
      </c>
      <c r="P143" s="78" t="s">
        <v>734</v>
      </c>
    </row>
    <row r="144" spans="2:16" s="31" customFormat="1" ht="80" hidden="1" customHeight="1" x14ac:dyDescent="0.2">
      <c r="B144" s="43">
        <f t="shared" si="3"/>
        <v>28</v>
      </c>
      <c r="C144" s="27" t="s">
        <v>26</v>
      </c>
      <c r="D144" s="27" t="s">
        <v>27</v>
      </c>
      <c r="E144" s="27" t="s">
        <v>103</v>
      </c>
      <c r="F144" s="27" t="s">
        <v>735</v>
      </c>
      <c r="G144" s="27" t="s">
        <v>664</v>
      </c>
      <c r="H144" s="27" t="s">
        <v>654</v>
      </c>
      <c r="I144" s="27" t="s">
        <v>655</v>
      </c>
      <c r="J144" s="30">
        <v>1176471</v>
      </c>
      <c r="K144" s="30">
        <v>1000000</v>
      </c>
      <c r="L144" s="27" t="s">
        <v>46</v>
      </c>
      <c r="M144" s="27" t="s">
        <v>736</v>
      </c>
      <c r="N144" s="27" t="s">
        <v>660</v>
      </c>
      <c r="O144" s="78" t="s">
        <v>448</v>
      </c>
      <c r="P144" s="78" t="s">
        <v>737</v>
      </c>
    </row>
    <row r="145" spans="1:16" s="31" customFormat="1" ht="80" hidden="1" customHeight="1" x14ac:dyDescent="0.2">
      <c r="B145" s="43">
        <f t="shared" si="3"/>
        <v>29</v>
      </c>
      <c r="C145" s="27" t="s">
        <v>26</v>
      </c>
      <c r="D145" s="27" t="s">
        <v>27</v>
      </c>
      <c r="E145" s="27" t="s">
        <v>44</v>
      </c>
      <c r="F145" s="27" t="s">
        <v>738</v>
      </c>
      <c r="G145" s="27" t="s">
        <v>726</v>
      </c>
      <c r="H145" s="27" t="s">
        <v>727</v>
      </c>
      <c r="I145" s="27" t="s">
        <v>655</v>
      </c>
      <c r="J145" s="30">
        <v>4000000</v>
      </c>
      <c r="K145" s="30">
        <v>3400000</v>
      </c>
      <c r="L145" s="27" t="s">
        <v>46</v>
      </c>
      <c r="M145" s="27" t="s">
        <v>739</v>
      </c>
      <c r="N145" s="27" t="s">
        <v>660</v>
      </c>
      <c r="O145" s="78" t="s">
        <v>449</v>
      </c>
      <c r="P145" s="78" t="s">
        <v>699</v>
      </c>
    </row>
    <row r="146" spans="1:16" s="31" customFormat="1" ht="80" hidden="1" customHeight="1" x14ac:dyDescent="0.2">
      <c r="B146" s="43">
        <f t="shared" si="3"/>
        <v>30</v>
      </c>
      <c r="C146" s="27" t="s">
        <v>26</v>
      </c>
      <c r="D146" s="27" t="s">
        <v>27</v>
      </c>
      <c r="E146" s="27" t="s">
        <v>91</v>
      </c>
      <c r="F146" s="27" t="s">
        <v>740</v>
      </c>
      <c r="G146" s="27" t="s">
        <v>708</v>
      </c>
      <c r="H146" s="27" t="s">
        <v>727</v>
      </c>
      <c r="I146" s="27" t="s">
        <v>655</v>
      </c>
      <c r="J146" s="30">
        <v>24527883</v>
      </c>
      <c r="K146" s="30">
        <v>20848701</v>
      </c>
      <c r="L146" s="27" t="s">
        <v>46</v>
      </c>
      <c r="M146" s="27" t="s">
        <v>741</v>
      </c>
      <c r="N146" s="27" t="s">
        <v>660</v>
      </c>
      <c r="O146" s="78" t="s">
        <v>449</v>
      </c>
      <c r="P146" s="78" t="s">
        <v>742</v>
      </c>
    </row>
    <row r="147" spans="1:16" s="31" customFormat="1" ht="80" hidden="1" customHeight="1" x14ac:dyDescent="0.2">
      <c r="B147" s="43">
        <f t="shared" si="3"/>
        <v>31</v>
      </c>
      <c r="C147" s="27" t="s">
        <v>26</v>
      </c>
      <c r="D147" s="27" t="s">
        <v>27</v>
      </c>
      <c r="E147" s="27" t="s">
        <v>54</v>
      </c>
      <c r="F147" s="27" t="s">
        <v>743</v>
      </c>
      <c r="G147" s="27" t="s">
        <v>669</v>
      </c>
      <c r="H147" s="27" t="s">
        <v>670</v>
      </c>
      <c r="I147" s="27" t="s">
        <v>655</v>
      </c>
      <c r="J147" s="30">
        <v>22311625</v>
      </c>
      <c r="K147" s="30">
        <v>16542735</v>
      </c>
      <c r="L147" s="27" t="s">
        <v>46</v>
      </c>
      <c r="M147" s="27" t="s">
        <v>744</v>
      </c>
      <c r="N147" s="27" t="s">
        <v>660</v>
      </c>
      <c r="O147" s="78" t="s">
        <v>449</v>
      </c>
      <c r="P147" s="78" t="s">
        <v>718</v>
      </c>
    </row>
    <row r="148" spans="1:16" s="31" customFormat="1" ht="80" hidden="1" customHeight="1" x14ac:dyDescent="0.2">
      <c r="B148" s="43">
        <f t="shared" si="3"/>
        <v>32</v>
      </c>
      <c r="C148" s="27" t="s">
        <v>26</v>
      </c>
      <c r="D148" s="27" t="s">
        <v>27</v>
      </c>
      <c r="E148" s="27" t="s">
        <v>51</v>
      </c>
      <c r="F148" s="27" t="s">
        <v>745</v>
      </c>
      <c r="G148" s="27" t="s">
        <v>746</v>
      </c>
      <c r="H148" s="27" t="s">
        <v>705</v>
      </c>
      <c r="I148" s="27" t="s">
        <v>655</v>
      </c>
      <c r="J148" s="30">
        <v>15352941</v>
      </c>
      <c r="K148" s="30">
        <v>13050000</v>
      </c>
      <c r="L148" s="27" t="s">
        <v>46</v>
      </c>
      <c r="M148" s="27" t="s">
        <v>747</v>
      </c>
      <c r="N148" s="27" t="s">
        <v>660</v>
      </c>
      <c r="O148" s="78" t="s">
        <v>699</v>
      </c>
      <c r="P148" s="78" t="s">
        <v>748</v>
      </c>
    </row>
    <row r="149" spans="1:16" s="31" customFormat="1" ht="80" hidden="1" customHeight="1" x14ac:dyDescent="0.2">
      <c r="B149" s="43">
        <f t="shared" si="3"/>
        <v>33</v>
      </c>
      <c r="C149" s="27" t="s">
        <v>26</v>
      </c>
      <c r="D149" s="27" t="s">
        <v>27</v>
      </c>
      <c r="E149" s="27" t="s">
        <v>375</v>
      </c>
      <c r="F149" s="27" t="s">
        <v>749</v>
      </c>
      <c r="G149" s="27" t="s">
        <v>657</v>
      </c>
      <c r="H149" s="27" t="s">
        <v>658</v>
      </c>
      <c r="I149" s="27" t="s">
        <v>655</v>
      </c>
      <c r="J149" s="30">
        <v>15000000</v>
      </c>
      <c r="K149" s="30">
        <v>12750000</v>
      </c>
      <c r="L149" s="27" t="s">
        <v>46</v>
      </c>
      <c r="M149" s="27" t="s">
        <v>750</v>
      </c>
      <c r="N149" s="27" t="s">
        <v>660</v>
      </c>
      <c r="O149" s="78" t="s">
        <v>699</v>
      </c>
      <c r="P149" s="78" t="s">
        <v>748</v>
      </c>
    </row>
    <row r="150" spans="1:16" s="31" customFormat="1" ht="80" hidden="1" customHeight="1" x14ac:dyDescent="0.2">
      <c r="B150" s="43">
        <f t="shared" si="3"/>
        <v>34</v>
      </c>
      <c r="C150" s="27" t="s">
        <v>26</v>
      </c>
      <c r="D150" s="27" t="s">
        <v>27</v>
      </c>
      <c r="E150" s="27" t="s">
        <v>101</v>
      </c>
      <c r="F150" s="27" t="s">
        <v>751</v>
      </c>
      <c r="G150" s="27" t="s">
        <v>666</v>
      </c>
      <c r="H150" s="27" t="s">
        <v>654</v>
      </c>
      <c r="I150" s="27" t="s">
        <v>655</v>
      </c>
      <c r="J150" s="30">
        <v>5882353</v>
      </c>
      <c r="K150" s="30">
        <v>5000000</v>
      </c>
      <c r="L150" s="27" t="s">
        <v>46</v>
      </c>
      <c r="M150" s="27" t="s">
        <v>752</v>
      </c>
      <c r="N150" s="27" t="s">
        <v>660</v>
      </c>
      <c r="O150" s="78" t="s">
        <v>699</v>
      </c>
      <c r="P150" s="78" t="s">
        <v>748</v>
      </c>
    </row>
    <row r="151" spans="1:16" s="31" customFormat="1" ht="80" hidden="1" customHeight="1" x14ac:dyDescent="0.2">
      <c r="B151" s="43">
        <f t="shared" si="3"/>
        <v>35</v>
      </c>
      <c r="C151" s="27" t="s">
        <v>26</v>
      </c>
      <c r="D151" s="27" t="s">
        <v>27</v>
      </c>
      <c r="E151" s="27" t="s">
        <v>55</v>
      </c>
      <c r="F151" s="27" t="s">
        <v>753</v>
      </c>
      <c r="G151" s="27" t="s">
        <v>731</v>
      </c>
      <c r="H151" s="27" t="s">
        <v>732</v>
      </c>
      <c r="I151" s="27" t="s">
        <v>655</v>
      </c>
      <c r="J151" s="30">
        <v>3999783</v>
      </c>
      <c r="K151" s="30">
        <v>2965600</v>
      </c>
      <c r="L151" s="27" t="s">
        <v>46</v>
      </c>
      <c r="M151" s="27" t="s">
        <v>754</v>
      </c>
      <c r="N151" s="27" t="s">
        <v>656</v>
      </c>
      <c r="O151" s="78" t="s">
        <v>699</v>
      </c>
      <c r="P151" s="78" t="s">
        <v>748</v>
      </c>
    </row>
    <row r="152" spans="1:16" s="31" customFormat="1" ht="80" hidden="1" customHeight="1" x14ac:dyDescent="0.2">
      <c r="B152" s="43">
        <f t="shared" si="3"/>
        <v>36</v>
      </c>
      <c r="C152" s="27" t="s">
        <v>26</v>
      </c>
      <c r="D152" s="27" t="s">
        <v>27</v>
      </c>
      <c r="E152" s="27" t="s">
        <v>44</v>
      </c>
      <c r="F152" s="27" t="s">
        <v>755</v>
      </c>
      <c r="G152" s="27" t="s">
        <v>756</v>
      </c>
      <c r="H152" s="27" t="s">
        <v>727</v>
      </c>
      <c r="I152" s="27" t="s">
        <v>655</v>
      </c>
      <c r="J152" s="30">
        <v>12500000</v>
      </c>
      <c r="K152" s="30">
        <v>10625000</v>
      </c>
      <c r="L152" s="27" t="s">
        <v>46</v>
      </c>
      <c r="M152" s="27" t="s">
        <v>757</v>
      </c>
      <c r="N152" s="27" t="s">
        <v>660</v>
      </c>
      <c r="O152" s="78" t="s">
        <v>742</v>
      </c>
      <c r="P152" s="78" t="s">
        <v>737</v>
      </c>
    </row>
    <row r="153" spans="1:16" s="31" customFormat="1" ht="80" hidden="1" customHeight="1" x14ac:dyDescent="0.2">
      <c r="B153" s="43">
        <f t="shared" si="3"/>
        <v>37</v>
      </c>
      <c r="C153" s="27" t="s">
        <v>26</v>
      </c>
      <c r="D153" s="27" t="s">
        <v>27</v>
      </c>
      <c r="E153" s="27" t="s">
        <v>44</v>
      </c>
      <c r="F153" s="27" t="s">
        <v>758</v>
      </c>
      <c r="G153" s="27" t="s">
        <v>756</v>
      </c>
      <c r="H153" s="27" t="s">
        <v>727</v>
      </c>
      <c r="I153" s="27" t="s">
        <v>655</v>
      </c>
      <c r="J153" s="30">
        <v>19000000</v>
      </c>
      <c r="K153" s="30">
        <v>16150000</v>
      </c>
      <c r="L153" s="27" t="s">
        <v>46</v>
      </c>
      <c r="M153" s="27" t="s">
        <v>759</v>
      </c>
      <c r="N153" s="27" t="s">
        <v>656</v>
      </c>
      <c r="O153" s="78" t="s">
        <v>742</v>
      </c>
      <c r="P153" s="78" t="s">
        <v>737</v>
      </c>
    </row>
    <row r="154" spans="1:16" s="31" customFormat="1" ht="80" hidden="1" customHeight="1" x14ac:dyDescent="0.2">
      <c r="B154" s="43">
        <f t="shared" si="3"/>
        <v>38</v>
      </c>
      <c r="C154" s="27" t="s">
        <v>26</v>
      </c>
      <c r="D154" s="27" t="s">
        <v>27</v>
      </c>
      <c r="E154" s="27" t="s">
        <v>91</v>
      </c>
      <c r="F154" s="27" t="s">
        <v>760</v>
      </c>
      <c r="G154" s="27" t="s">
        <v>708</v>
      </c>
      <c r="H154" s="27" t="s">
        <v>709</v>
      </c>
      <c r="I154" s="27" t="s">
        <v>655</v>
      </c>
      <c r="J154" s="30">
        <v>12000000</v>
      </c>
      <c r="K154" s="30">
        <v>10200000</v>
      </c>
      <c r="L154" s="27" t="s">
        <v>46</v>
      </c>
      <c r="M154" s="27" t="s">
        <v>761</v>
      </c>
      <c r="N154" s="27" t="s">
        <v>660</v>
      </c>
      <c r="O154" s="78" t="s">
        <v>742</v>
      </c>
      <c r="P154" s="78" t="s">
        <v>737</v>
      </c>
    </row>
    <row r="155" spans="1:16" s="31" customFormat="1" ht="80" hidden="1" customHeight="1" x14ac:dyDescent="0.2">
      <c r="B155" s="43">
        <f t="shared" si="3"/>
        <v>39</v>
      </c>
      <c r="C155" s="27" t="s">
        <v>26</v>
      </c>
      <c r="D155" s="27" t="s">
        <v>27</v>
      </c>
      <c r="E155" s="27" t="s">
        <v>91</v>
      </c>
      <c r="F155" s="27" t="s">
        <v>762</v>
      </c>
      <c r="G155" s="27" t="s">
        <v>708</v>
      </c>
      <c r="H155" s="27" t="s">
        <v>709</v>
      </c>
      <c r="I155" s="27" t="s">
        <v>662</v>
      </c>
      <c r="J155" s="30">
        <v>10000000</v>
      </c>
      <c r="K155" s="30">
        <v>8500000</v>
      </c>
      <c r="L155" s="27" t="s">
        <v>46</v>
      </c>
      <c r="M155" s="27" t="s">
        <v>763</v>
      </c>
      <c r="N155" s="27" t="s">
        <v>660</v>
      </c>
      <c r="O155" s="78" t="s">
        <v>742</v>
      </c>
      <c r="P155" s="78" t="s">
        <v>737</v>
      </c>
    </row>
    <row r="156" spans="1:16" s="31" customFormat="1" ht="80" hidden="1" customHeight="1" x14ac:dyDescent="0.2">
      <c r="B156" s="43">
        <f t="shared" si="3"/>
        <v>40</v>
      </c>
      <c r="C156" s="27" t="s">
        <v>26</v>
      </c>
      <c r="D156" s="27" t="s">
        <v>27</v>
      </c>
      <c r="E156" s="27" t="s">
        <v>91</v>
      </c>
      <c r="F156" s="27" t="s">
        <v>764</v>
      </c>
      <c r="G156" s="27" t="s">
        <v>708</v>
      </c>
      <c r="H156" s="27" t="s">
        <v>709</v>
      </c>
      <c r="I156" s="27" t="s">
        <v>655</v>
      </c>
      <c r="J156" s="30">
        <v>26000000</v>
      </c>
      <c r="K156" s="30">
        <v>22100000</v>
      </c>
      <c r="L156" s="27" t="s">
        <v>46</v>
      </c>
      <c r="M156" s="27" t="s">
        <v>765</v>
      </c>
      <c r="N156" s="27" t="s">
        <v>660</v>
      </c>
      <c r="O156" s="78" t="s">
        <v>742</v>
      </c>
      <c r="P156" s="78" t="s">
        <v>737</v>
      </c>
    </row>
    <row r="157" spans="1:16" s="31" customFormat="1" ht="80" hidden="1" customHeight="1" x14ac:dyDescent="0.2">
      <c r="B157" s="43">
        <f t="shared" si="3"/>
        <v>41</v>
      </c>
      <c r="C157" s="27" t="s">
        <v>26</v>
      </c>
      <c r="D157" s="27" t="s">
        <v>27</v>
      </c>
      <c r="E157" s="27" t="s">
        <v>44</v>
      </c>
      <c r="F157" s="27" t="s">
        <v>766</v>
      </c>
      <c r="G157" s="27" t="s">
        <v>767</v>
      </c>
      <c r="H157" s="27" t="s">
        <v>768</v>
      </c>
      <c r="I157" s="27" t="s">
        <v>655</v>
      </c>
      <c r="J157" s="30">
        <v>3000000</v>
      </c>
      <c r="K157" s="30">
        <v>2550000</v>
      </c>
      <c r="L157" s="27" t="s">
        <v>46</v>
      </c>
      <c r="M157" s="27" t="s">
        <v>769</v>
      </c>
      <c r="N157" s="27" t="s">
        <v>656</v>
      </c>
      <c r="O157" s="78" t="s">
        <v>742</v>
      </c>
      <c r="P157" s="78" t="s">
        <v>737</v>
      </c>
    </row>
    <row r="158" spans="1:16" s="31" customFormat="1" ht="80" hidden="1" customHeight="1" x14ac:dyDescent="0.2">
      <c r="B158" s="43">
        <f t="shared" si="3"/>
        <v>42</v>
      </c>
      <c r="C158" s="27" t="s">
        <v>26</v>
      </c>
      <c r="D158" s="27" t="s">
        <v>27</v>
      </c>
      <c r="E158" s="27" t="s">
        <v>51</v>
      </c>
      <c r="F158" s="27" t="s">
        <v>770</v>
      </c>
      <c r="G158" s="27" t="s">
        <v>746</v>
      </c>
      <c r="H158" s="27" t="s">
        <v>705</v>
      </c>
      <c r="I158" s="27" t="s">
        <v>655</v>
      </c>
      <c r="J158" s="30">
        <v>18764707</v>
      </c>
      <c r="K158" s="30">
        <v>15950000</v>
      </c>
      <c r="L158" s="27" t="s">
        <v>46</v>
      </c>
      <c r="M158" s="27" t="s">
        <v>771</v>
      </c>
      <c r="N158" s="27" t="s">
        <v>660</v>
      </c>
      <c r="O158" s="78" t="s">
        <v>737</v>
      </c>
      <c r="P158" s="78" t="s">
        <v>772</v>
      </c>
    </row>
    <row r="159" spans="1:16" s="34" customFormat="1" ht="80" hidden="1" customHeight="1" x14ac:dyDescent="0.2">
      <c r="A159" s="99"/>
      <c r="B159" s="41">
        <v>42</v>
      </c>
      <c r="C159" s="3" t="s">
        <v>26</v>
      </c>
      <c r="D159" s="3" t="s">
        <v>27</v>
      </c>
      <c r="E159" s="3" t="s">
        <v>1247</v>
      </c>
      <c r="F159" s="3"/>
      <c r="G159" s="3"/>
      <c r="H159" s="3"/>
      <c r="I159" s="3"/>
      <c r="J159" s="42">
        <f>SUM(J117:J158)</f>
        <v>528791997.94000006</v>
      </c>
      <c r="K159" s="42">
        <f>SUM(K117:K158)</f>
        <v>430696950.17000002</v>
      </c>
      <c r="L159" s="3"/>
      <c r="M159" s="3"/>
      <c r="N159" s="3"/>
      <c r="O159" s="82"/>
      <c r="P159" s="83"/>
    </row>
    <row r="160" spans="1:16" s="34" customFormat="1" ht="80" hidden="1" customHeight="1" x14ac:dyDescent="0.2">
      <c r="B160" s="26">
        <v>1</v>
      </c>
      <c r="C160" s="27" t="s">
        <v>28</v>
      </c>
      <c r="D160" s="27" t="s">
        <v>29</v>
      </c>
      <c r="E160" s="27" t="s">
        <v>44</v>
      </c>
      <c r="F160" s="27" t="s">
        <v>299</v>
      </c>
      <c r="G160" s="27" t="s">
        <v>300</v>
      </c>
      <c r="H160" s="27" t="s">
        <v>112</v>
      </c>
      <c r="I160" s="27" t="s">
        <v>301</v>
      </c>
      <c r="J160" s="30">
        <v>11523666</v>
      </c>
      <c r="K160" s="30">
        <v>9795116</v>
      </c>
      <c r="L160" s="27" t="s">
        <v>46</v>
      </c>
      <c r="M160" s="27" t="s">
        <v>302</v>
      </c>
      <c r="N160" s="27" t="s">
        <v>47</v>
      </c>
      <c r="O160" s="86" t="s">
        <v>252</v>
      </c>
      <c r="P160" s="101" t="s">
        <v>267</v>
      </c>
    </row>
    <row r="161" spans="1:20" s="34" customFormat="1" ht="80" hidden="1" customHeight="1" x14ac:dyDescent="0.2">
      <c r="B161" s="26">
        <v>2</v>
      </c>
      <c r="C161" s="27" t="s">
        <v>28</v>
      </c>
      <c r="D161" s="27" t="s">
        <v>29</v>
      </c>
      <c r="E161" s="27" t="s">
        <v>44</v>
      </c>
      <c r="F161" s="27" t="s">
        <v>303</v>
      </c>
      <c r="G161" s="27" t="s">
        <v>304</v>
      </c>
      <c r="H161" s="27" t="s">
        <v>112</v>
      </c>
      <c r="I161" s="27" t="s">
        <v>301</v>
      </c>
      <c r="J161" s="30">
        <v>7500000</v>
      </c>
      <c r="K161" s="30">
        <v>6375000</v>
      </c>
      <c r="L161" s="27" t="s">
        <v>46</v>
      </c>
      <c r="M161" s="27" t="s">
        <v>305</v>
      </c>
      <c r="N161" s="27" t="s">
        <v>47</v>
      </c>
      <c r="O161" s="86" t="s">
        <v>50</v>
      </c>
      <c r="P161" s="101" t="s">
        <v>347</v>
      </c>
    </row>
    <row r="162" spans="1:20" s="34" customFormat="1" ht="80" hidden="1" customHeight="1" x14ac:dyDescent="0.2">
      <c r="B162" s="26">
        <v>3</v>
      </c>
      <c r="C162" s="27" t="s">
        <v>28</v>
      </c>
      <c r="D162" s="27" t="s">
        <v>29</v>
      </c>
      <c r="E162" s="27" t="s">
        <v>306</v>
      </c>
      <c r="F162" s="27" t="s">
        <v>307</v>
      </c>
      <c r="G162" s="27" t="s">
        <v>308</v>
      </c>
      <c r="H162" s="27" t="s">
        <v>114</v>
      </c>
      <c r="I162" s="27" t="s">
        <v>301</v>
      </c>
      <c r="J162" s="30">
        <v>23529411.800000001</v>
      </c>
      <c r="K162" s="30">
        <v>20000000</v>
      </c>
      <c r="L162" s="27" t="s">
        <v>46</v>
      </c>
      <c r="M162" s="27" t="s">
        <v>309</v>
      </c>
      <c r="N162" s="27" t="s">
        <v>53</v>
      </c>
      <c r="O162" s="86" t="s">
        <v>267</v>
      </c>
      <c r="P162" s="101" t="s">
        <v>337</v>
      </c>
    </row>
    <row r="163" spans="1:20" s="34" customFormat="1" ht="80" hidden="1" customHeight="1" x14ac:dyDescent="0.2">
      <c r="B163" s="26">
        <v>4</v>
      </c>
      <c r="C163" s="27" t="s">
        <v>28</v>
      </c>
      <c r="D163" s="27" t="s">
        <v>29</v>
      </c>
      <c r="E163" s="27" t="s">
        <v>306</v>
      </c>
      <c r="F163" s="27" t="s">
        <v>310</v>
      </c>
      <c r="G163" s="27" t="s">
        <v>308</v>
      </c>
      <c r="H163" s="27" t="s">
        <v>114</v>
      </c>
      <c r="I163" s="27" t="s">
        <v>301</v>
      </c>
      <c r="J163" s="30">
        <v>10000000</v>
      </c>
      <c r="K163" s="30">
        <v>8500000</v>
      </c>
      <c r="L163" s="27" t="s">
        <v>46</v>
      </c>
      <c r="M163" s="27" t="s">
        <v>311</v>
      </c>
      <c r="N163" s="27" t="s">
        <v>47</v>
      </c>
      <c r="O163" s="86" t="s">
        <v>183</v>
      </c>
      <c r="P163" s="101" t="s">
        <v>1236</v>
      </c>
    </row>
    <row r="164" spans="1:20" s="34" customFormat="1" ht="80" hidden="1" customHeight="1" x14ac:dyDescent="0.2">
      <c r="B164" s="26">
        <v>5</v>
      </c>
      <c r="C164" s="27" t="s">
        <v>28</v>
      </c>
      <c r="D164" s="27" t="s">
        <v>29</v>
      </c>
      <c r="E164" s="27" t="s">
        <v>306</v>
      </c>
      <c r="F164" s="27" t="s">
        <v>312</v>
      </c>
      <c r="G164" s="27" t="s">
        <v>313</v>
      </c>
      <c r="H164" s="27" t="s">
        <v>114</v>
      </c>
      <c r="I164" s="27" t="s">
        <v>301</v>
      </c>
      <c r="J164" s="30">
        <v>2941176.5</v>
      </c>
      <c r="K164" s="30">
        <v>2500000</v>
      </c>
      <c r="L164" s="27" t="s">
        <v>46</v>
      </c>
      <c r="M164" s="27" t="s">
        <v>49</v>
      </c>
      <c r="N164" s="27" t="s">
        <v>47</v>
      </c>
      <c r="O164" s="86" t="s">
        <v>347</v>
      </c>
      <c r="P164" s="101" t="s">
        <v>1237</v>
      </c>
    </row>
    <row r="165" spans="1:20" s="34" customFormat="1" ht="80" hidden="1" customHeight="1" x14ac:dyDescent="0.2">
      <c r="B165" s="26">
        <v>6</v>
      </c>
      <c r="C165" s="27" t="s">
        <v>28</v>
      </c>
      <c r="D165" s="27" t="s">
        <v>29</v>
      </c>
      <c r="E165" s="27" t="s">
        <v>51</v>
      </c>
      <c r="F165" s="27" t="s">
        <v>314</v>
      </c>
      <c r="G165" s="27" t="s">
        <v>315</v>
      </c>
      <c r="H165" s="27" t="s">
        <v>316</v>
      </c>
      <c r="I165" s="27" t="s">
        <v>301</v>
      </c>
      <c r="J165" s="30">
        <v>45568166.100000001</v>
      </c>
      <c r="K165" s="30">
        <v>38732941</v>
      </c>
      <c r="L165" s="27" t="s">
        <v>46</v>
      </c>
      <c r="M165" s="27" t="s">
        <v>317</v>
      </c>
      <c r="N165" s="27" t="s">
        <v>53</v>
      </c>
      <c r="O165" s="86" t="s">
        <v>252</v>
      </c>
      <c r="P165" s="101" t="s">
        <v>267</v>
      </c>
    </row>
    <row r="166" spans="1:20" s="34" customFormat="1" ht="80" hidden="1" customHeight="1" x14ac:dyDescent="0.2">
      <c r="B166" s="26">
        <v>7</v>
      </c>
      <c r="C166" s="27" t="s">
        <v>28</v>
      </c>
      <c r="D166" s="27" t="s">
        <v>29</v>
      </c>
      <c r="E166" s="27" t="s">
        <v>170</v>
      </c>
      <c r="F166" s="27" t="s">
        <v>171</v>
      </c>
      <c r="G166" s="27" t="s">
        <v>172</v>
      </c>
      <c r="H166" s="27" t="s">
        <v>318</v>
      </c>
      <c r="I166" s="27" t="s">
        <v>301</v>
      </c>
      <c r="J166" s="30">
        <v>17647059</v>
      </c>
      <c r="K166" s="30">
        <v>15000000</v>
      </c>
      <c r="L166" s="27" t="s">
        <v>46</v>
      </c>
      <c r="M166" s="27" t="s">
        <v>173</v>
      </c>
      <c r="N166" s="27" t="s">
        <v>53</v>
      </c>
      <c r="O166" s="86" t="s">
        <v>262</v>
      </c>
      <c r="P166" s="101" t="s">
        <v>252</v>
      </c>
    </row>
    <row r="167" spans="1:20" s="34" customFormat="1" ht="80" hidden="1" customHeight="1" x14ac:dyDescent="0.2">
      <c r="B167" s="26">
        <v>8</v>
      </c>
      <c r="C167" s="27" t="s">
        <v>28</v>
      </c>
      <c r="D167" s="27" t="s">
        <v>29</v>
      </c>
      <c r="E167" s="27" t="s">
        <v>170</v>
      </c>
      <c r="F167" s="27" t="s">
        <v>319</v>
      </c>
      <c r="G167" s="27" t="s">
        <v>320</v>
      </c>
      <c r="H167" s="27" t="s">
        <v>321</v>
      </c>
      <c r="I167" s="27" t="s">
        <v>301</v>
      </c>
      <c r="J167" s="30">
        <v>20000000</v>
      </c>
      <c r="K167" s="30">
        <v>17000000</v>
      </c>
      <c r="L167" s="27" t="s">
        <v>46</v>
      </c>
      <c r="M167" s="27" t="s">
        <v>322</v>
      </c>
      <c r="N167" s="27" t="s">
        <v>47</v>
      </c>
      <c r="O167" s="86" t="s">
        <v>183</v>
      </c>
      <c r="P167" s="101" t="s">
        <v>50</v>
      </c>
    </row>
    <row r="168" spans="1:20" s="34" customFormat="1" ht="80" hidden="1" customHeight="1" x14ac:dyDescent="0.2">
      <c r="B168" s="26">
        <v>9</v>
      </c>
      <c r="C168" s="27" t="s">
        <v>28</v>
      </c>
      <c r="D168" s="27" t="s">
        <v>29</v>
      </c>
      <c r="E168" s="27" t="s">
        <v>54</v>
      </c>
      <c r="F168" s="27" t="s">
        <v>323</v>
      </c>
      <c r="G168" s="27" t="s">
        <v>324</v>
      </c>
      <c r="H168" s="27" t="s">
        <v>325</v>
      </c>
      <c r="I168" s="27" t="s">
        <v>301</v>
      </c>
      <c r="J168" s="30">
        <v>5294118</v>
      </c>
      <c r="K168" s="30">
        <v>2647059</v>
      </c>
      <c r="L168" s="27" t="s">
        <v>46</v>
      </c>
      <c r="M168" s="27" t="s">
        <v>326</v>
      </c>
      <c r="N168" s="27" t="s">
        <v>47</v>
      </c>
      <c r="O168" s="86" t="s">
        <v>252</v>
      </c>
      <c r="P168" s="101" t="s">
        <v>337</v>
      </c>
    </row>
    <row r="169" spans="1:20" s="34" customFormat="1" ht="80" hidden="1" customHeight="1" x14ac:dyDescent="0.2">
      <c r="B169" s="26">
        <v>10</v>
      </c>
      <c r="C169" s="27" t="s">
        <v>28</v>
      </c>
      <c r="D169" s="27" t="s">
        <v>29</v>
      </c>
      <c r="E169" s="27" t="s">
        <v>54</v>
      </c>
      <c r="F169" s="27" t="s">
        <v>327</v>
      </c>
      <c r="G169" s="27" t="s">
        <v>328</v>
      </c>
      <c r="H169" s="27" t="s">
        <v>325</v>
      </c>
      <c r="I169" s="27" t="s">
        <v>301</v>
      </c>
      <c r="J169" s="30">
        <v>2000000</v>
      </c>
      <c r="K169" s="30">
        <v>1000000</v>
      </c>
      <c r="L169" s="27" t="s">
        <v>46</v>
      </c>
      <c r="M169" s="27" t="s">
        <v>329</v>
      </c>
      <c r="N169" s="27" t="s">
        <v>47</v>
      </c>
      <c r="O169" s="86" t="s">
        <v>183</v>
      </c>
      <c r="P169" s="101" t="s">
        <v>1236</v>
      </c>
    </row>
    <row r="170" spans="1:20" s="34" customFormat="1" ht="80" hidden="1" customHeight="1" x14ac:dyDescent="0.2">
      <c r="B170" s="26">
        <v>11</v>
      </c>
      <c r="C170" s="27" t="s">
        <v>28</v>
      </c>
      <c r="D170" s="27" t="s">
        <v>29</v>
      </c>
      <c r="E170" s="27" t="s">
        <v>54</v>
      </c>
      <c r="F170" s="27" t="s">
        <v>330</v>
      </c>
      <c r="G170" s="27" t="s">
        <v>331</v>
      </c>
      <c r="H170" s="27" t="s">
        <v>332</v>
      </c>
      <c r="I170" s="27" t="s">
        <v>301</v>
      </c>
      <c r="J170" s="30">
        <v>4000000</v>
      </c>
      <c r="K170" s="30">
        <v>2000000</v>
      </c>
      <c r="L170" s="27" t="s">
        <v>46</v>
      </c>
      <c r="M170" s="27" t="s">
        <v>333</v>
      </c>
      <c r="N170" s="27" t="s">
        <v>47</v>
      </c>
      <c r="O170" s="86" t="s">
        <v>183</v>
      </c>
      <c r="P170" s="101" t="s">
        <v>337</v>
      </c>
    </row>
    <row r="171" spans="1:20" s="34" customFormat="1" ht="80" hidden="1" customHeight="1" x14ac:dyDescent="0.2">
      <c r="A171" s="99"/>
      <c r="B171" s="41">
        <v>11</v>
      </c>
      <c r="C171" s="3" t="s">
        <v>28</v>
      </c>
      <c r="D171" s="3" t="s">
        <v>29</v>
      </c>
      <c r="E171" s="3" t="s">
        <v>933</v>
      </c>
      <c r="F171" s="3"/>
      <c r="G171" s="3"/>
      <c r="H171" s="3"/>
      <c r="I171" s="3"/>
      <c r="J171" s="42">
        <f>SUM(J160:J170)</f>
        <v>150003597.40000001</v>
      </c>
      <c r="K171" s="42">
        <f>SUM(K160:K170)</f>
        <v>123550116</v>
      </c>
      <c r="L171" s="3"/>
      <c r="M171" s="3"/>
      <c r="N171" s="3"/>
      <c r="O171" s="82"/>
      <c r="P171" s="83"/>
    </row>
    <row r="172" spans="1:20" s="31" customFormat="1" ht="80" hidden="1" customHeight="1" x14ac:dyDescent="0.2">
      <c r="B172" s="26">
        <v>1</v>
      </c>
      <c r="C172" s="27" t="s">
        <v>30</v>
      </c>
      <c r="D172" s="27" t="s">
        <v>31</v>
      </c>
      <c r="E172" s="27" t="s">
        <v>44</v>
      </c>
      <c r="F172" s="27" t="s">
        <v>334</v>
      </c>
      <c r="G172" s="27" t="s">
        <v>335</v>
      </c>
      <c r="H172" s="27" t="s">
        <v>45</v>
      </c>
      <c r="I172" s="27" t="s">
        <v>217</v>
      </c>
      <c r="J172" s="30">
        <v>19031330.399999999</v>
      </c>
      <c r="K172" s="30">
        <v>16176630.84</v>
      </c>
      <c r="L172" s="27" t="s">
        <v>46</v>
      </c>
      <c r="M172" s="27" t="s">
        <v>336</v>
      </c>
      <c r="N172" s="27" t="s">
        <v>47</v>
      </c>
      <c r="O172" s="86" t="s">
        <v>183</v>
      </c>
      <c r="P172" s="37" t="s">
        <v>337</v>
      </c>
      <c r="S172" s="35"/>
      <c r="T172" s="35"/>
    </row>
    <row r="173" spans="1:20" s="31" customFormat="1" ht="80" hidden="1" customHeight="1" x14ac:dyDescent="0.2">
      <c r="B173" s="26">
        <f>B172+1</f>
        <v>2</v>
      </c>
      <c r="C173" s="27" t="s">
        <v>30</v>
      </c>
      <c r="D173" s="27" t="s">
        <v>31</v>
      </c>
      <c r="E173" s="27" t="s">
        <v>44</v>
      </c>
      <c r="F173" s="27" t="s">
        <v>338</v>
      </c>
      <c r="G173" s="27" t="s">
        <v>339</v>
      </c>
      <c r="H173" s="27" t="s">
        <v>45</v>
      </c>
      <c r="I173" s="27" t="s">
        <v>217</v>
      </c>
      <c r="J173" s="30">
        <v>10389054.1176471</v>
      </c>
      <c r="K173" s="30">
        <v>8830696.0000000354</v>
      </c>
      <c r="L173" s="27" t="s">
        <v>46</v>
      </c>
      <c r="M173" s="27" t="s">
        <v>340</v>
      </c>
      <c r="N173" s="27" t="s">
        <v>341</v>
      </c>
      <c r="O173" s="86" t="s">
        <v>183</v>
      </c>
      <c r="P173" s="37" t="s">
        <v>342</v>
      </c>
      <c r="S173" s="35"/>
      <c r="T173" s="35"/>
    </row>
    <row r="174" spans="1:20" s="31" customFormat="1" ht="80" hidden="1" customHeight="1" x14ac:dyDescent="0.2">
      <c r="B174" s="26">
        <f t="shared" ref="B174:B181" si="4">B173+1</f>
        <v>3</v>
      </c>
      <c r="C174" s="27" t="s">
        <v>30</v>
      </c>
      <c r="D174" s="27" t="s">
        <v>31</v>
      </c>
      <c r="E174" s="27" t="s">
        <v>44</v>
      </c>
      <c r="F174" s="27" t="s">
        <v>343</v>
      </c>
      <c r="G174" s="27" t="s">
        <v>344</v>
      </c>
      <c r="H174" s="27" t="s">
        <v>45</v>
      </c>
      <c r="I174" s="27" t="s">
        <v>217</v>
      </c>
      <c r="J174" s="30">
        <v>11664903.529411765</v>
      </c>
      <c r="K174" s="30">
        <v>9915168</v>
      </c>
      <c r="L174" s="27" t="s">
        <v>46</v>
      </c>
      <c r="M174" s="27" t="s">
        <v>345</v>
      </c>
      <c r="N174" s="27" t="s">
        <v>346</v>
      </c>
      <c r="O174" s="86" t="s">
        <v>298</v>
      </c>
      <c r="P174" s="37" t="s">
        <v>347</v>
      </c>
      <c r="S174" s="35"/>
      <c r="T174" s="35"/>
    </row>
    <row r="175" spans="1:20" s="31" customFormat="1" ht="80" hidden="1" customHeight="1" x14ac:dyDescent="0.2">
      <c r="B175" s="26">
        <f t="shared" si="4"/>
        <v>4</v>
      </c>
      <c r="C175" s="27" t="s">
        <v>30</v>
      </c>
      <c r="D175" s="27" t="s">
        <v>31</v>
      </c>
      <c r="E175" s="27" t="s">
        <v>44</v>
      </c>
      <c r="F175" s="27" t="s">
        <v>348</v>
      </c>
      <c r="G175" s="27" t="s">
        <v>349</v>
      </c>
      <c r="H175" s="27" t="s">
        <v>45</v>
      </c>
      <c r="I175" s="27" t="s">
        <v>217</v>
      </c>
      <c r="J175" s="30">
        <v>21946128.235294119</v>
      </c>
      <c r="K175" s="30">
        <v>18654209</v>
      </c>
      <c r="L175" s="27" t="s">
        <v>46</v>
      </c>
      <c r="M175" s="27" t="s">
        <v>350</v>
      </c>
      <c r="N175" s="27" t="s">
        <v>47</v>
      </c>
      <c r="O175" s="86" t="s">
        <v>337</v>
      </c>
      <c r="P175" s="37" t="s">
        <v>275</v>
      </c>
      <c r="S175" s="35"/>
      <c r="T175" s="35"/>
    </row>
    <row r="176" spans="1:20" s="31" customFormat="1" ht="80" hidden="1" customHeight="1" x14ac:dyDescent="0.2">
      <c r="B176" s="26">
        <f t="shared" si="4"/>
        <v>5</v>
      </c>
      <c r="C176" s="27" t="s">
        <v>30</v>
      </c>
      <c r="D176" s="27" t="s">
        <v>31</v>
      </c>
      <c r="E176" s="27" t="s">
        <v>44</v>
      </c>
      <c r="F176" s="27" t="s">
        <v>351</v>
      </c>
      <c r="G176" s="27" t="s">
        <v>352</v>
      </c>
      <c r="H176" s="27" t="s">
        <v>45</v>
      </c>
      <c r="I176" s="27" t="s">
        <v>48</v>
      </c>
      <c r="J176" s="30">
        <v>1764705.8823529412</v>
      </c>
      <c r="K176" s="30">
        <v>1500000</v>
      </c>
      <c r="L176" s="27" t="s">
        <v>46</v>
      </c>
      <c r="M176" s="27" t="s">
        <v>353</v>
      </c>
      <c r="N176" s="27" t="s">
        <v>47</v>
      </c>
      <c r="O176" s="86" t="s">
        <v>183</v>
      </c>
      <c r="P176" s="37" t="s">
        <v>272</v>
      </c>
      <c r="S176" s="35"/>
      <c r="T176" s="35"/>
    </row>
    <row r="177" spans="1:20" s="31" customFormat="1" ht="80" hidden="1" customHeight="1" x14ac:dyDescent="0.2">
      <c r="B177" s="26">
        <f t="shared" si="4"/>
        <v>6</v>
      </c>
      <c r="C177" s="27" t="s">
        <v>30</v>
      </c>
      <c r="D177" s="27" t="s">
        <v>31</v>
      </c>
      <c r="E177" s="27" t="s">
        <v>354</v>
      </c>
      <c r="F177" s="27" t="s">
        <v>355</v>
      </c>
      <c r="G177" s="27" t="s">
        <v>356</v>
      </c>
      <c r="H177" s="27" t="s">
        <v>357</v>
      </c>
      <c r="I177" s="27" t="s">
        <v>217</v>
      </c>
      <c r="J177" s="30">
        <v>19471944.705882352</v>
      </c>
      <c r="K177" s="30">
        <v>16551152.999999998</v>
      </c>
      <c r="L177" s="27" t="s">
        <v>46</v>
      </c>
      <c r="M177" s="27" t="s">
        <v>358</v>
      </c>
      <c r="N177" s="27" t="s">
        <v>47</v>
      </c>
      <c r="O177" s="86" t="s">
        <v>252</v>
      </c>
      <c r="P177" s="37" t="s">
        <v>174</v>
      </c>
      <c r="S177" s="35"/>
      <c r="T177" s="35"/>
    </row>
    <row r="178" spans="1:20" s="31" customFormat="1" ht="80" hidden="1" customHeight="1" x14ac:dyDescent="0.2">
      <c r="B178" s="26">
        <f t="shared" si="4"/>
        <v>7</v>
      </c>
      <c r="C178" s="27" t="s">
        <v>30</v>
      </c>
      <c r="D178" s="27" t="s">
        <v>31</v>
      </c>
      <c r="E178" s="27" t="s">
        <v>354</v>
      </c>
      <c r="F178" s="27" t="s">
        <v>359</v>
      </c>
      <c r="G178" s="27" t="s">
        <v>360</v>
      </c>
      <c r="H178" s="27" t="s">
        <v>357</v>
      </c>
      <c r="I178" s="27" t="s">
        <v>217</v>
      </c>
      <c r="J178" s="30">
        <v>12981296.470588235</v>
      </c>
      <c r="K178" s="30">
        <v>11034102</v>
      </c>
      <c r="L178" s="27" t="s">
        <v>46</v>
      </c>
      <c r="M178" s="27" t="s">
        <v>361</v>
      </c>
      <c r="N178" s="27" t="s">
        <v>47</v>
      </c>
      <c r="O178" s="86" t="s">
        <v>337</v>
      </c>
      <c r="P178" s="37" t="s">
        <v>275</v>
      </c>
      <c r="S178" s="35"/>
      <c r="T178" s="35"/>
    </row>
    <row r="179" spans="1:20" s="31" customFormat="1" ht="80" hidden="1" customHeight="1" x14ac:dyDescent="0.2">
      <c r="B179" s="26">
        <f t="shared" si="4"/>
        <v>8</v>
      </c>
      <c r="C179" s="27" t="s">
        <v>30</v>
      </c>
      <c r="D179" s="27" t="s">
        <v>31</v>
      </c>
      <c r="E179" s="27" t="s">
        <v>51</v>
      </c>
      <c r="F179" s="27" t="s">
        <v>363</v>
      </c>
      <c r="G179" s="27" t="s">
        <v>364</v>
      </c>
      <c r="H179" s="27" t="s">
        <v>362</v>
      </c>
      <c r="I179" s="27" t="s">
        <v>48</v>
      </c>
      <c r="J179" s="30">
        <v>1764705.8823529412</v>
      </c>
      <c r="K179" s="30">
        <v>1500000</v>
      </c>
      <c r="L179" s="27" t="s">
        <v>46</v>
      </c>
      <c r="M179" s="27" t="s">
        <v>353</v>
      </c>
      <c r="N179" s="27" t="s">
        <v>47</v>
      </c>
      <c r="O179" s="86" t="s">
        <v>183</v>
      </c>
      <c r="P179" s="37" t="s">
        <v>272</v>
      </c>
      <c r="S179" s="35"/>
      <c r="T179" s="35"/>
    </row>
    <row r="180" spans="1:20" s="31" customFormat="1" ht="80" hidden="1" customHeight="1" x14ac:dyDescent="0.2">
      <c r="B180" s="26">
        <f t="shared" si="4"/>
        <v>9</v>
      </c>
      <c r="C180" s="27" t="s">
        <v>30</v>
      </c>
      <c r="D180" s="27" t="s">
        <v>31</v>
      </c>
      <c r="E180" s="27" t="s">
        <v>55</v>
      </c>
      <c r="F180" s="27" t="s">
        <v>365</v>
      </c>
      <c r="G180" s="27" t="s">
        <v>366</v>
      </c>
      <c r="H180" s="27" t="s">
        <v>367</v>
      </c>
      <c r="I180" s="27" t="s">
        <v>48</v>
      </c>
      <c r="J180" s="30">
        <v>8061950.5882352944</v>
      </c>
      <c r="K180" s="30">
        <v>6852658</v>
      </c>
      <c r="L180" s="27" t="s">
        <v>46</v>
      </c>
      <c r="M180" s="27" t="s">
        <v>368</v>
      </c>
      <c r="N180" s="27" t="s">
        <v>47</v>
      </c>
      <c r="O180" s="86" t="s">
        <v>252</v>
      </c>
      <c r="P180" s="37" t="s">
        <v>337</v>
      </c>
      <c r="S180" s="35"/>
      <c r="T180" s="35"/>
    </row>
    <row r="181" spans="1:20" s="31" customFormat="1" ht="80" hidden="1" customHeight="1" x14ac:dyDescent="0.2">
      <c r="B181" s="26">
        <f t="shared" si="4"/>
        <v>10</v>
      </c>
      <c r="C181" s="27" t="s">
        <v>30</v>
      </c>
      <c r="D181" s="27" t="s">
        <v>31</v>
      </c>
      <c r="E181" s="27" t="s">
        <v>369</v>
      </c>
      <c r="F181" s="27" t="s">
        <v>372</v>
      </c>
      <c r="G181" s="27" t="s">
        <v>370</v>
      </c>
      <c r="H181" s="27" t="s">
        <v>373</v>
      </c>
      <c r="I181" s="27" t="s">
        <v>48</v>
      </c>
      <c r="J181" s="30">
        <v>14527822</v>
      </c>
      <c r="K181" s="30">
        <v>12348649</v>
      </c>
      <c r="L181" s="27" t="s">
        <v>46</v>
      </c>
      <c r="M181" s="27" t="s">
        <v>371</v>
      </c>
      <c r="N181" s="27" t="s">
        <v>53</v>
      </c>
      <c r="O181" s="86" t="s">
        <v>183</v>
      </c>
      <c r="P181" s="37" t="s">
        <v>347</v>
      </c>
      <c r="S181" s="35"/>
      <c r="T181" s="35"/>
    </row>
    <row r="182" spans="1:20" s="34" customFormat="1" ht="80" hidden="1" customHeight="1" x14ac:dyDescent="0.2">
      <c r="A182" s="99"/>
      <c r="B182" s="41">
        <v>10</v>
      </c>
      <c r="C182" s="3" t="s">
        <v>30</v>
      </c>
      <c r="D182" s="3" t="s">
        <v>31</v>
      </c>
      <c r="E182" s="3" t="s">
        <v>1249</v>
      </c>
      <c r="F182" s="3"/>
      <c r="G182" s="3"/>
      <c r="H182" s="3"/>
      <c r="I182" s="3"/>
      <c r="J182" s="42">
        <f>SUM(J172:J181)</f>
        <v>121603841.81176475</v>
      </c>
      <c r="K182" s="42">
        <f>SUM(K172:K181)</f>
        <v>103363265.84000003</v>
      </c>
      <c r="L182" s="3"/>
      <c r="M182" s="3"/>
      <c r="N182" s="3"/>
      <c r="O182" s="82"/>
      <c r="P182" s="83"/>
    </row>
    <row r="183" spans="1:20" s="45" customFormat="1" ht="80" hidden="1" customHeight="1" x14ac:dyDescent="0.2">
      <c r="B183" s="43">
        <v>1</v>
      </c>
      <c r="C183" s="44" t="s">
        <v>32</v>
      </c>
      <c r="D183" s="44" t="s">
        <v>215</v>
      </c>
      <c r="E183" s="44" t="s">
        <v>91</v>
      </c>
      <c r="F183" s="44" t="s">
        <v>383</v>
      </c>
      <c r="G183" s="44" t="s">
        <v>384</v>
      </c>
      <c r="H183" s="44" t="s">
        <v>385</v>
      </c>
      <c r="I183" s="44" t="s">
        <v>374</v>
      </c>
      <c r="J183" s="55">
        <v>37627723.75</v>
      </c>
      <c r="K183" s="55">
        <v>15051089.48</v>
      </c>
      <c r="L183" s="44" t="s">
        <v>46</v>
      </c>
      <c r="M183" s="44" t="s">
        <v>386</v>
      </c>
      <c r="N183" s="44" t="s">
        <v>47</v>
      </c>
      <c r="O183" s="85" t="s">
        <v>257</v>
      </c>
      <c r="P183" s="87" t="s">
        <v>262</v>
      </c>
    </row>
    <row r="184" spans="1:20" s="31" customFormat="1" ht="80" hidden="1" customHeight="1" x14ac:dyDescent="0.2">
      <c r="B184" s="43">
        <f t="shared" ref="B184:B207" si="5">B183+1</f>
        <v>2</v>
      </c>
      <c r="C184" s="27" t="s">
        <v>32</v>
      </c>
      <c r="D184" s="27" t="s">
        <v>215</v>
      </c>
      <c r="E184" s="27" t="s">
        <v>103</v>
      </c>
      <c r="F184" s="27" t="s">
        <v>387</v>
      </c>
      <c r="G184" s="27" t="s">
        <v>379</v>
      </c>
      <c r="H184" s="27" t="s">
        <v>388</v>
      </c>
      <c r="I184" s="27" t="s">
        <v>374</v>
      </c>
      <c r="J184" s="30">
        <v>114270527.23999999</v>
      </c>
      <c r="K184" s="30">
        <v>45411643</v>
      </c>
      <c r="L184" s="27" t="s">
        <v>46</v>
      </c>
      <c r="M184" s="27" t="s">
        <v>389</v>
      </c>
      <c r="N184" s="27" t="s">
        <v>47</v>
      </c>
      <c r="O184" s="37" t="s">
        <v>252</v>
      </c>
      <c r="P184" s="79" t="s">
        <v>183</v>
      </c>
    </row>
    <row r="185" spans="1:20" s="31" customFormat="1" ht="80" hidden="1" customHeight="1" x14ac:dyDescent="0.2">
      <c r="B185" s="43">
        <f t="shared" si="5"/>
        <v>3</v>
      </c>
      <c r="C185" s="27" t="s">
        <v>32</v>
      </c>
      <c r="D185" s="27" t="s">
        <v>215</v>
      </c>
      <c r="E185" s="27" t="s">
        <v>91</v>
      </c>
      <c r="F185" s="27" t="s">
        <v>390</v>
      </c>
      <c r="G185" s="27" t="s">
        <v>391</v>
      </c>
      <c r="H185" s="27" t="s">
        <v>316</v>
      </c>
      <c r="I185" s="27" t="s">
        <v>374</v>
      </c>
      <c r="J185" s="30">
        <v>10000000</v>
      </c>
      <c r="K185" s="30">
        <v>4000000</v>
      </c>
      <c r="L185" s="27" t="s">
        <v>46</v>
      </c>
      <c r="M185" s="27" t="s">
        <v>392</v>
      </c>
      <c r="N185" s="27" t="s">
        <v>47</v>
      </c>
      <c r="O185" s="37" t="s">
        <v>183</v>
      </c>
      <c r="P185" s="79" t="s">
        <v>183</v>
      </c>
    </row>
    <row r="186" spans="1:20" s="31" customFormat="1" ht="80" hidden="1" customHeight="1" x14ac:dyDescent="0.2">
      <c r="B186" s="43">
        <f t="shared" si="5"/>
        <v>4</v>
      </c>
      <c r="C186" s="27" t="s">
        <v>32</v>
      </c>
      <c r="D186" s="27" t="s">
        <v>215</v>
      </c>
      <c r="E186" s="27" t="s">
        <v>91</v>
      </c>
      <c r="F186" s="27" t="s">
        <v>393</v>
      </c>
      <c r="G186" s="27" t="s">
        <v>391</v>
      </c>
      <c r="H186" s="27" t="s">
        <v>316</v>
      </c>
      <c r="I186" s="27" t="s">
        <v>374</v>
      </c>
      <c r="J186" s="30">
        <v>35000000</v>
      </c>
      <c r="K186" s="30">
        <v>14000000</v>
      </c>
      <c r="L186" s="27" t="s">
        <v>46</v>
      </c>
      <c r="M186" s="27" t="s">
        <v>392</v>
      </c>
      <c r="N186" s="27" t="s">
        <v>47</v>
      </c>
      <c r="O186" s="37" t="s">
        <v>183</v>
      </c>
      <c r="P186" s="79" t="s">
        <v>183</v>
      </c>
    </row>
    <row r="187" spans="1:20" s="31" customFormat="1" ht="80" hidden="1" customHeight="1" x14ac:dyDescent="0.2">
      <c r="B187" s="43">
        <f t="shared" si="5"/>
        <v>5</v>
      </c>
      <c r="C187" s="27" t="s">
        <v>32</v>
      </c>
      <c r="D187" s="27" t="s">
        <v>215</v>
      </c>
      <c r="E187" s="27" t="s">
        <v>377</v>
      </c>
      <c r="F187" s="27" t="s">
        <v>394</v>
      </c>
      <c r="G187" s="27" t="s">
        <v>378</v>
      </c>
      <c r="H187" s="27" t="s">
        <v>395</v>
      </c>
      <c r="I187" s="27" t="s">
        <v>374</v>
      </c>
      <c r="J187" s="30">
        <v>38000000</v>
      </c>
      <c r="K187" s="30">
        <v>15200000</v>
      </c>
      <c r="L187" s="27" t="s">
        <v>46</v>
      </c>
      <c r="M187" s="27" t="s">
        <v>396</v>
      </c>
      <c r="N187" s="27" t="s">
        <v>47</v>
      </c>
      <c r="O187" s="37" t="s">
        <v>261</v>
      </c>
      <c r="P187" s="79" t="s">
        <v>252</v>
      </c>
    </row>
    <row r="188" spans="1:20" s="31" customFormat="1" ht="80" hidden="1" customHeight="1" x14ac:dyDescent="0.2">
      <c r="B188" s="43">
        <f t="shared" si="5"/>
        <v>6</v>
      </c>
      <c r="C188" s="27" t="s">
        <v>32</v>
      </c>
      <c r="D188" s="27" t="s">
        <v>215</v>
      </c>
      <c r="E188" s="27" t="s">
        <v>377</v>
      </c>
      <c r="F188" s="27" t="s">
        <v>397</v>
      </c>
      <c r="G188" s="27"/>
      <c r="H188" s="27"/>
      <c r="I188" s="27"/>
      <c r="J188" s="30">
        <v>26457820.357337847</v>
      </c>
      <c r="K188" s="30">
        <v>7358020.3573378492</v>
      </c>
      <c r="L188" s="27" t="s">
        <v>46</v>
      </c>
      <c r="M188" s="27" t="s">
        <v>396</v>
      </c>
      <c r="N188" s="27" t="s">
        <v>47</v>
      </c>
      <c r="O188" s="37" t="s">
        <v>252</v>
      </c>
      <c r="P188" s="79" t="s">
        <v>183</v>
      </c>
    </row>
    <row r="189" spans="1:20" s="45" customFormat="1" ht="80" hidden="1" customHeight="1" x14ac:dyDescent="0.2">
      <c r="B189" s="43">
        <f t="shared" si="5"/>
        <v>7</v>
      </c>
      <c r="C189" s="44" t="s">
        <v>398</v>
      </c>
      <c r="D189" s="44" t="s">
        <v>399</v>
      </c>
      <c r="E189" s="44" t="s">
        <v>101</v>
      </c>
      <c r="F189" s="44" t="s">
        <v>400</v>
      </c>
      <c r="G189" s="44" t="s">
        <v>401</v>
      </c>
      <c r="H189" s="44" t="s">
        <v>402</v>
      </c>
      <c r="I189" s="44" t="s">
        <v>374</v>
      </c>
      <c r="J189" s="55">
        <v>22500000</v>
      </c>
      <c r="K189" s="55">
        <v>9000000</v>
      </c>
      <c r="L189" s="44" t="s">
        <v>46</v>
      </c>
      <c r="M189" s="44" t="s">
        <v>396</v>
      </c>
      <c r="N189" s="44" t="s">
        <v>47</v>
      </c>
      <c r="O189" s="85" t="s">
        <v>257</v>
      </c>
      <c r="P189" s="87" t="s">
        <v>262</v>
      </c>
    </row>
    <row r="190" spans="1:20" s="31" customFormat="1" ht="80" hidden="1" customHeight="1" x14ac:dyDescent="0.2">
      <c r="B190" s="43">
        <f t="shared" si="5"/>
        <v>8</v>
      </c>
      <c r="C190" s="27" t="s">
        <v>32</v>
      </c>
      <c r="D190" s="27" t="s">
        <v>215</v>
      </c>
      <c r="E190" s="27" t="s">
        <v>91</v>
      </c>
      <c r="F190" s="27" t="s">
        <v>403</v>
      </c>
      <c r="G190" s="27" t="s">
        <v>404</v>
      </c>
      <c r="H190" s="27" t="s">
        <v>112</v>
      </c>
      <c r="I190" s="27" t="s">
        <v>374</v>
      </c>
      <c r="J190" s="30">
        <v>65000000</v>
      </c>
      <c r="K190" s="30">
        <v>26000000</v>
      </c>
      <c r="L190" s="27" t="s">
        <v>46</v>
      </c>
      <c r="M190" s="27" t="s">
        <v>405</v>
      </c>
      <c r="N190" s="27" t="s">
        <v>53</v>
      </c>
      <c r="O190" s="37" t="s">
        <v>252</v>
      </c>
      <c r="P190" s="79" t="s">
        <v>252</v>
      </c>
    </row>
    <row r="191" spans="1:20" s="31" customFormat="1" ht="80" hidden="1" customHeight="1" x14ac:dyDescent="0.2">
      <c r="B191" s="43">
        <f t="shared" si="5"/>
        <v>9</v>
      </c>
      <c r="C191" s="27" t="s">
        <v>32</v>
      </c>
      <c r="D191" s="27" t="s">
        <v>215</v>
      </c>
      <c r="E191" s="27" t="s">
        <v>250</v>
      </c>
      <c r="F191" s="27" t="s">
        <v>406</v>
      </c>
      <c r="G191" s="27" t="s">
        <v>382</v>
      </c>
      <c r="H191" s="27" t="s">
        <v>407</v>
      </c>
      <c r="I191" s="27" t="s">
        <v>374</v>
      </c>
      <c r="J191" s="30">
        <v>31250000</v>
      </c>
      <c r="K191" s="30">
        <v>12500000</v>
      </c>
      <c r="L191" s="27" t="s">
        <v>46</v>
      </c>
      <c r="M191" s="27" t="s">
        <v>408</v>
      </c>
      <c r="N191" s="27" t="s">
        <v>47</v>
      </c>
      <c r="O191" s="37" t="s">
        <v>261</v>
      </c>
      <c r="P191" s="79" t="s">
        <v>252</v>
      </c>
    </row>
    <row r="192" spans="1:20" s="31" customFormat="1" ht="80" hidden="1" customHeight="1" x14ac:dyDescent="0.2">
      <c r="B192" s="43">
        <f t="shared" si="5"/>
        <v>10</v>
      </c>
      <c r="C192" s="27" t="s">
        <v>32</v>
      </c>
      <c r="D192" s="27" t="s">
        <v>215</v>
      </c>
      <c r="E192" s="27" t="s">
        <v>51</v>
      </c>
      <c r="F192" s="27" t="s">
        <v>409</v>
      </c>
      <c r="G192" s="27" t="s">
        <v>410</v>
      </c>
      <c r="H192" s="27" t="s">
        <v>411</v>
      </c>
      <c r="I192" s="27" t="s">
        <v>374</v>
      </c>
      <c r="J192" s="30">
        <v>45000000</v>
      </c>
      <c r="K192" s="30">
        <v>18000000</v>
      </c>
      <c r="L192" s="27" t="s">
        <v>46</v>
      </c>
      <c r="M192" s="27" t="s">
        <v>412</v>
      </c>
      <c r="N192" s="27" t="s">
        <v>47</v>
      </c>
      <c r="O192" s="37" t="s">
        <v>252</v>
      </c>
      <c r="P192" s="79" t="s">
        <v>183</v>
      </c>
    </row>
    <row r="193" spans="1:16" s="31" customFormat="1" ht="80" hidden="1" customHeight="1" x14ac:dyDescent="0.2">
      <c r="B193" s="43">
        <f t="shared" si="5"/>
        <v>11</v>
      </c>
      <c r="C193" s="27" t="s">
        <v>398</v>
      </c>
      <c r="D193" s="27" t="s">
        <v>399</v>
      </c>
      <c r="E193" s="27" t="s">
        <v>250</v>
      </c>
      <c r="F193" s="27" t="s">
        <v>413</v>
      </c>
      <c r="G193" s="27" t="s">
        <v>382</v>
      </c>
      <c r="H193" s="27" t="s">
        <v>407</v>
      </c>
      <c r="I193" s="27" t="s">
        <v>374</v>
      </c>
      <c r="J193" s="30">
        <v>37500000</v>
      </c>
      <c r="K193" s="30">
        <v>15000000</v>
      </c>
      <c r="L193" s="27" t="s">
        <v>46</v>
      </c>
      <c r="M193" s="27" t="s">
        <v>408</v>
      </c>
      <c r="N193" s="27" t="s">
        <v>47</v>
      </c>
      <c r="O193" s="37" t="s">
        <v>183</v>
      </c>
      <c r="P193" s="79" t="s">
        <v>50</v>
      </c>
    </row>
    <row r="194" spans="1:16" s="31" customFormat="1" ht="80" hidden="1" customHeight="1" x14ac:dyDescent="0.2">
      <c r="B194" s="43">
        <f t="shared" si="5"/>
        <v>12</v>
      </c>
      <c r="C194" s="27" t="s">
        <v>32</v>
      </c>
      <c r="D194" s="27" t="s">
        <v>215</v>
      </c>
      <c r="E194" s="27" t="s">
        <v>91</v>
      </c>
      <c r="F194" s="27" t="s">
        <v>414</v>
      </c>
      <c r="G194" s="27" t="s">
        <v>404</v>
      </c>
      <c r="H194" s="27" t="s">
        <v>112</v>
      </c>
      <c r="I194" s="27" t="s">
        <v>374</v>
      </c>
      <c r="J194" s="30">
        <v>5000000</v>
      </c>
      <c r="K194" s="30">
        <v>2000000</v>
      </c>
      <c r="L194" s="27" t="s">
        <v>46</v>
      </c>
      <c r="M194" s="27" t="s">
        <v>392</v>
      </c>
      <c r="N194" s="27" t="s">
        <v>47</v>
      </c>
      <c r="O194" s="37" t="s">
        <v>183</v>
      </c>
      <c r="P194" s="79" t="s">
        <v>50</v>
      </c>
    </row>
    <row r="195" spans="1:16" s="31" customFormat="1" ht="80" hidden="1" customHeight="1" x14ac:dyDescent="0.2">
      <c r="B195" s="43">
        <f t="shared" si="5"/>
        <v>13</v>
      </c>
      <c r="C195" s="27" t="s">
        <v>32</v>
      </c>
      <c r="D195" s="27" t="s">
        <v>215</v>
      </c>
      <c r="E195" s="27" t="s">
        <v>91</v>
      </c>
      <c r="F195" s="27" t="s">
        <v>415</v>
      </c>
      <c r="G195" s="27" t="s">
        <v>404</v>
      </c>
      <c r="H195" s="27" t="s">
        <v>416</v>
      </c>
      <c r="I195" s="27" t="s">
        <v>374</v>
      </c>
      <c r="J195" s="30">
        <v>10000000</v>
      </c>
      <c r="K195" s="30">
        <v>4000000</v>
      </c>
      <c r="L195" s="27" t="s">
        <v>46</v>
      </c>
      <c r="M195" s="27" t="s">
        <v>417</v>
      </c>
      <c r="N195" s="27" t="s">
        <v>47</v>
      </c>
      <c r="O195" s="37" t="s">
        <v>50</v>
      </c>
      <c r="P195" s="79" t="s">
        <v>267</v>
      </c>
    </row>
    <row r="196" spans="1:16" s="31" customFormat="1" ht="80" hidden="1" customHeight="1" x14ac:dyDescent="0.2">
      <c r="B196" s="43">
        <f t="shared" si="5"/>
        <v>14</v>
      </c>
      <c r="C196" s="27" t="s">
        <v>32</v>
      </c>
      <c r="D196" s="27" t="s">
        <v>215</v>
      </c>
      <c r="E196" s="27" t="s">
        <v>91</v>
      </c>
      <c r="F196" s="27" t="s">
        <v>418</v>
      </c>
      <c r="G196" s="27" t="s">
        <v>404</v>
      </c>
      <c r="H196" s="27" t="s">
        <v>416</v>
      </c>
      <c r="I196" s="27" t="s">
        <v>374</v>
      </c>
      <c r="J196" s="30">
        <v>60000000</v>
      </c>
      <c r="K196" s="30">
        <v>24000000</v>
      </c>
      <c r="L196" s="27" t="s">
        <v>46</v>
      </c>
      <c r="M196" s="27" t="s">
        <v>417</v>
      </c>
      <c r="N196" s="27" t="s">
        <v>47</v>
      </c>
      <c r="O196" s="37" t="s">
        <v>50</v>
      </c>
      <c r="P196" s="79" t="s">
        <v>267</v>
      </c>
    </row>
    <row r="197" spans="1:16" s="31" customFormat="1" ht="80" hidden="1" customHeight="1" x14ac:dyDescent="0.2">
      <c r="B197" s="43">
        <f t="shared" si="5"/>
        <v>15</v>
      </c>
      <c r="C197" s="27" t="s">
        <v>32</v>
      </c>
      <c r="D197" s="27" t="s">
        <v>215</v>
      </c>
      <c r="E197" s="27" t="s">
        <v>91</v>
      </c>
      <c r="F197" s="27" t="s">
        <v>419</v>
      </c>
      <c r="G197" s="27" t="s">
        <v>404</v>
      </c>
      <c r="H197" s="27" t="s">
        <v>416</v>
      </c>
      <c r="I197" s="27" t="s">
        <v>374</v>
      </c>
      <c r="J197" s="30">
        <v>36000000</v>
      </c>
      <c r="K197" s="30">
        <v>14400000</v>
      </c>
      <c r="L197" s="27" t="s">
        <v>46</v>
      </c>
      <c r="M197" s="27" t="s">
        <v>420</v>
      </c>
      <c r="N197" s="27" t="s">
        <v>47</v>
      </c>
      <c r="O197" s="37" t="s">
        <v>50</v>
      </c>
      <c r="P197" s="79" t="s">
        <v>267</v>
      </c>
    </row>
    <row r="198" spans="1:16" s="31" customFormat="1" ht="80" hidden="1" customHeight="1" x14ac:dyDescent="0.2">
      <c r="B198" s="43">
        <f t="shared" si="5"/>
        <v>16</v>
      </c>
      <c r="C198" s="27" t="s">
        <v>32</v>
      </c>
      <c r="D198" s="27" t="s">
        <v>215</v>
      </c>
      <c r="E198" s="27" t="s">
        <v>91</v>
      </c>
      <c r="F198" s="27" t="s">
        <v>421</v>
      </c>
      <c r="G198" s="27" t="s">
        <v>384</v>
      </c>
      <c r="H198" s="27" t="s">
        <v>422</v>
      </c>
      <c r="I198" s="27" t="s">
        <v>374</v>
      </c>
      <c r="J198" s="30">
        <v>62500000</v>
      </c>
      <c r="K198" s="30">
        <v>25000000</v>
      </c>
      <c r="L198" s="27" t="s">
        <v>46</v>
      </c>
      <c r="M198" s="27" t="s">
        <v>73</v>
      </c>
      <c r="N198" s="27" t="s">
        <v>47</v>
      </c>
      <c r="O198" s="37" t="s">
        <v>450</v>
      </c>
      <c r="P198" s="79" t="s">
        <v>450</v>
      </c>
    </row>
    <row r="199" spans="1:16" s="31" customFormat="1" ht="80" hidden="1" customHeight="1" x14ac:dyDescent="0.2">
      <c r="B199" s="43">
        <f t="shared" si="5"/>
        <v>17</v>
      </c>
      <c r="C199" s="27" t="s">
        <v>32</v>
      </c>
      <c r="D199" s="27" t="s">
        <v>215</v>
      </c>
      <c r="E199" s="27" t="s">
        <v>91</v>
      </c>
      <c r="F199" s="27" t="s">
        <v>423</v>
      </c>
      <c r="G199" s="27" t="s">
        <v>384</v>
      </c>
      <c r="H199" s="27" t="s">
        <v>424</v>
      </c>
      <c r="I199" s="27" t="s">
        <v>374</v>
      </c>
      <c r="J199" s="30">
        <v>12000000</v>
      </c>
      <c r="K199" s="30">
        <v>4800000</v>
      </c>
      <c r="L199" s="27" t="s">
        <v>46</v>
      </c>
      <c r="M199" s="27" t="s">
        <v>425</v>
      </c>
      <c r="N199" s="27" t="s">
        <v>47</v>
      </c>
      <c r="O199" s="37" t="s">
        <v>267</v>
      </c>
      <c r="P199" s="79">
        <v>45870</v>
      </c>
    </row>
    <row r="200" spans="1:16" s="31" customFormat="1" ht="80" hidden="1" customHeight="1" x14ac:dyDescent="0.2">
      <c r="B200" s="43">
        <f t="shared" si="5"/>
        <v>18</v>
      </c>
      <c r="C200" s="27" t="s">
        <v>32</v>
      </c>
      <c r="D200" s="27" t="s">
        <v>215</v>
      </c>
      <c r="E200" s="27" t="s">
        <v>426</v>
      </c>
      <c r="F200" s="27" t="s">
        <v>427</v>
      </c>
      <c r="G200" s="27" t="s">
        <v>380</v>
      </c>
      <c r="H200" s="27" t="s">
        <v>428</v>
      </c>
      <c r="I200" s="27" t="s">
        <v>374</v>
      </c>
      <c r="J200" s="30">
        <v>23389152</v>
      </c>
      <c r="K200" s="30">
        <v>9355661</v>
      </c>
      <c r="L200" s="27" t="s">
        <v>46</v>
      </c>
      <c r="M200" s="27" t="s">
        <v>381</v>
      </c>
      <c r="N200" s="27" t="s">
        <v>47</v>
      </c>
      <c r="O200" s="37" t="s">
        <v>267</v>
      </c>
      <c r="P200" s="79">
        <v>45870</v>
      </c>
    </row>
    <row r="201" spans="1:16" s="31" customFormat="1" ht="80" hidden="1" customHeight="1" x14ac:dyDescent="0.2">
      <c r="B201" s="43">
        <f t="shared" si="5"/>
        <v>19</v>
      </c>
      <c r="C201" s="27" t="s">
        <v>32</v>
      </c>
      <c r="D201" s="27" t="s">
        <v>215</v>
      </c>
      <c r="E201" s="27" t="s">
        <v>426</v>
      </c>
      <c r="F201" s="27" t="s">
        <v>429</v>
      </c>
      <c r="G201" s="27" t="s">
        <v>380</v>
      </c>
      <c r="H201" s="27" t="s">
        <v>428</v>
      </c>
      <c r="I201" s="27" t="s">
        <v>374</v>
      </c>
      <c r="J201" s="30">
        <v>24942929.449999999</v>
      </c>
      <c r="K201" s="30" t="s">
        <v>430</v>
      </c>
      <c r="L201" s="27" t="s">
        <v>46</v>
      </c>
      <c r="M201" s="27" t="s">
        <v>381</v>
      </c>
      <c r="N201" s="27" t="s">
        <v>47</v>
      </c>
      <c r="O201" s="37" t="s">
        <v>50</v>
      </c>
      <c r="P201" s="79" t="s">
        <v>267</v>
      </c>
    </row>
    <row r="202" spans="1:16" s="31" customFormat="1" ht="80" hidden="1" customHeight="1" x14ac:dyDescent="0.2">
      <c r="B202" s="43">
        <f t="shared" si="5"/>
        <v>20</v>
      </c>
      <c r="C202" s="27" t="s">
        <v>32</v>
      </c>
      <c r="D202" s="27" t="s">
        <v>215</v>
      </c>
      <c r="E202" s="27" t="s">
        <v>426</v>
      </c>
      <c r="F202" s="27" t="s">
        <v>431</v>
      </c>
      <c r="G202" s="27" t="s">
        <v>380</v>
      </c>
      <c r="H202" s="27" t="s">
        <v>428</v>
      </c>
      <c r="I202" s="27" t="s">
        <v>374</v>
      </c>
      <c r="J202" s="30">
        <v>20775000</v>
      </c>
      <c r="K202" s="30">
        <v>8310000</v>
      </c>
      <c r="L202" s="27" t="s">
        <v>46</v>
      </c>
      <c r="M202" s="27" t="s">
        <v>381</v>
      </c>
      <c r="N202" s="27" t="s">
        <v>47</v>
      </c>
      <c r="O202" s="37" t="s">
        <v>267</v>
      </c>
      <c r="P202" s="79">
        <v>45870</v>
      </c>
    </row>
    <row r="203" spans="1:16" s="31" customFormat="1" ht="80" hidden="1" customHeight="1" x14ac:dyDescent="0.2">
      <c r="B203" s="43">
        <f t="shared" si="5"/>
        <v>21</v>
      </c>
      <c r="C203" s="27" t="s">
        <v>398</v>
      </c>
      <c r="D203" s="27" t="s">
        <v>399</v>
      </c>
      <c r="E203" s="27" t="s">
        <v>52</v>
      </c>
      <c r="F203" s="27" t="s">
        <v>432</v>
      </c>
      <c r="G203" s="27" t="s">
        <v>376</v>
      </c>
      <c r="H203" s="27" t="s">
        <v>433</v>
      </c>
      <c r="I203" s="27" t="s">
        <v>374</v>
      </c>
      <c r="J203" s="30">
        <v>5367000</v>
      </c>
      <c r="K203" s="30">
        <v>2146800</v>
      </c>
      <c r="L203" s="27" t="s">
        <v>46</v>
      </c>
      <c r="M203" s="27" t="s">
        <v>396</v>
      </c>
      <c r="N203" s="27" t="s">
        <v>47</v>
      </c>
      <c r="O203" s="37" t="s">
        <v>183</v>
      </c>
      <c r="P203" s="79" t="s">
        <v>50</v>
      </c>
    </row>
    <row r="204" spans="1:16" s="31" customFormat="1" ht="80" hidden="1" customHeight="1" x14ac:dyDescent="0.2">
      <c r="B204" s="43">
        <f t="shared" si="5"/>
        <v>22</v>
      </c>
      <c r="C204" s="27" t="s">
        <v>32</v>
      </c>
      <c r="D204" s="27" t="s">
        <v>215</v>
      </c>
      <c r="E204" s="27" t="s">
        <v>426</v>
      </c>
      <c r="F204" s="27" t="s">
        <v>434</v>
      </c>
      <c r="G204" s="27" t="s">
        <v>435</v>
      </c>
      <c r="H204" s="27" t="s">
        <v>436</v>
      </c>
      <c r="I204" s="27" t="s">
        <v>374</v>
      </c>
      <c r="J204" s="30">
        <v>12166780</v>
      </c>
      <c r="K204" s="30">
        <v>4866712</v>
      </c>
      <c r="L204" s="27" t="s">
        <v>46</v>
      </c>
      <c r="M204" s="27" t="s">
        <v>437</v>
      </c>
      <c r="N204" s="27" t="s">
        <v>47</v>
      </c>
      <c r="O204" s="37" t="s">
        <v>267</v>
      </c>
      <c r="P204" s="79">
        <v>45870</v>
      </c>
    </row>
    <row r="205" spans="1:16" s="31" customFormat="1" ht="80" hidden="1" customHeight="1" x14ac:dyDescent="0.2">
      <c r="B205" s="43">
        <f t="shared" si="5"/>
        <v>23</v>
      </c>
      <c r="C205" s="27" t="s">
        <v>32</v>
      </c>
      <c r="D205" s="27" t="s">
        <v>215</v>
      </c>
      <c r="E205" s="27" t="s">
        <v>426</v>
      </c>
      <c r="F205" s="27" t="s">
        <v>438</v>
      </c>
      <c r="G205" s="27" t="s">
        <v>435</v>
      </c>
      <c r="H205" s="27" t="s">
        <v>436</v>
      </c>
      <c r="I205" s="27" t="s">
        <v>374</v>
      </c>
      <c r="J205" s="30">
        <v>10574129</v>
      </c>
      <c r="K205" s="30">
        <v>4229652</v>
      </c>
      <c r="L205" s="27" t="s">
        <v>46</v>
      </c>
      <c r="M205" s="27" t="s">
        <v>437</v>
      </c>
      <c r="N205" s="27" t="s">
        <v>47</v>
      </c>
      <c r="O205" s="37" t="s">
        <v>50</v>
      </c>
      <c r="P205" s="79" t="s">
        <v>267</v>
      </c>
    </row>
    <row r="206" spans="1:16" s="31" customFormat="1" ht="80" hidden="1" customHeight="1" x14ac:dyDescent="0.2">
      <c r="B206" s="43">
        <f t="shared" si="5"/>
        <v>24</v>
      </c>
      <c r="C206" s="27" t="s">
        <v>32</v>
      </c>
      <c r="D206" s="27" t="s">
        <v>215</v>
      </c>
      <c r="E206" s="27" t="s">
        <v>54</v>
      </c>
      <c r="F206" s="27" t="s">
        <v>439</v>
      </c>
      <c r="G206" s="27" t="s">
        <v>440</v>
      </c>
      <c r="H206" s="27" t="s">
        <v>325</v>
      </c>
      <c r="I206" s="27" t="s">
        <v>374</v>
      </c>
      <c r="J206" s="30">
        <v>10000000</v>
      </c>
      <c r="K206" s="30">
        <v>4000000</v>
      </c>
      <c r="L206" s="27" t="s">
        <v>46</v>
      </c>
      <c r="M206" s="27" t="s">
        <v>441</v>
      </c>
      <c r="N206" s="27" t="s">
        <v>47</v>
      </c>
      <c r="O206" s="37" t="s">
        <v>183</v>
      </c>
      <c r="P206" s="79" t="s">
        <v>50</v>
      </c>
    </row>
    <row r="207" spans="1:16" s="31" customFormat="1" ht="80" hidden="1" customHeight="1" x14ac:dyDescent="0.2">
      <c r="B207" s="43">
        <f t="shared" si="5"/>
        <v>25</v>
      </c>
      <c r="C207" s="27" t="s">
        <v>32</v>
      </c>
      <c r="D207" s="27" t="s">
        <v>215</v>
      </c>
      <c r="E207" s="27" t="s">
        <v>91</v>
      </c>
      <c r="F207" s="27" t="s">
        <v>442</v>
      </c>
      <c r="G207" s="27" t="s">
        <v>443</v>
      </c>
      <c r="H207" s="27" t="s">
        <v>444</v>
      </c>
      <c r="I207" s="27" t="s">
        <v>374</v>
      </c>
      <c r="J207" s="30">
        <v>2500000</v>
      </c>
      <c r="K207" s="30">
        <v>1000000</v>
      </c>
      <c r="L207" s="27" t="s">
        <v>46</v>
      </c>
      <c r="M207" s="27" t="s">
        <v>417</v>
      </c>
      <c r="N207" s="27" t="s">
        <v>47</v>
      </c>
      <c r="O207" s="37" t="s">
        <v>50</v>
      </c>
      <c r="P207" s="79" t="s">
        <v>267</v>
      </c>
    </row>
    <row r="208" spans="1:16" s="34" customFormat="1" ht="80" hidden="1" customHeight="1" x14ac:dyDescent="0.2">
      <c r="A208" s="99"/>
      <c r="B208" s="41">
        <v>25</v>
      </c>
      <c r="C208" s="3" t="s">
        <v>32</v>
      </c>
      <c r="D208" s="3" t="s">
        <v>21</v>
      </c>
      <c r="E208" s="3" t="s">
        <v>1025</v>
      </c>
      <c r="F208" s="3"/>
      <c r="G208" s="3"/>
      <c r="H208" s="3"/>
      <c r="I208" s="3"/>
      <c r="J208" s="42">
        <f>SUM(J183:J207)</f>
        <v>757821061.79733789</v>
      </c>
      <c r="K208" s="42">
        <f>SUM(K183:K207)</f>
        <v>289629577.83733785</v>
      </c>
      <c r="L208" s="3"/>
      <c r="M208" s="3"/>
      <c r="N208" s="3"/>
      <c r="O208" s="82"/>
      <c r="P208" s="83"/>
    </row>
    <row r="209" spans="2:16" s="31" customFormat="1" ht="80" hidden="1" customHeight="1" x14ac:dyDescent="0.2">
      <c r="B209" s="26">
        <v>1</v>
      </c>
      <c r="C209" s="58" t="s">
        <v>33</v>
      </c>
      <c r="D209" s="59" t="s">
        <v>34</v>
      </c>
      <c r="E209" s="58" t="s">
        <v>91</v>
      </c>
      <c r="F209" s="60" t="s">
        <v>192</v>
      </c>
      <c r="G209" s="58" t="s">
        <v>193</v>
      </c>
      <c r="H209" s="44" t="s">
        <v>187</v>
      </c>
      <c r="I209" s="61" t="s">
        <v>188</v>
      </c>
      <c r="J209" s="62">
        <v>21000000</v>
      </c>
      <c r="K209" s="62">
        <v>17850000</v>
      </c>
      <c r="L209" s="63" t="s">
        <v>189</v>
      </c>
      <c r="M209" s="64" t="s">
        <v>194</v>
      </c>
      <c r="N209" s="58" t="s">
        <v>191</v>
      </c>
      <c r="O209" s="48" t="s">
        <v>1266</v>
      </c>
      <c r="P209" s="48" t="s">
        <v>452</v>
      </c>
    </row>
    <row r="210" spans="2:16" s="31" customFormat="1" ht="80" hidden="1" customHeight="1" x14ac:dyDescent="0.2">
      <c r="B210" s="26">
        <v>2</v>
      </c>
      <c r="C210" s="58" t="s">
        <v>33</v>
      </c>
      <c r="D210" s="59" t="s">
        <v>34</v>
      </c>
      <c r="E210" s="58" t="s">
        <v>466</v>
      </c>
      <c r="F210" s="60" t="s">
        <v>467</v>
      </c>
      <c r="G210" s="58" t="s">
        <v>468</v>
      </c>
      <c r="H210" s="44" t="s">
        <v>187</v>
      </c>
      <c r="I210" s="61" t="s">
        <v>188</v>
      </c>
      <c r="J210" s="62">
        <v>51550000</v>
      </c>
      <c r="K210" s="62">
        <v>43817500</v>
      </c>
      <c r="L210" s="63" t="s">
        <v>189</v>
      </c>
      <c r="M210" s="64" t="s">
        <v>469</v>
      </c>
      <c r="N210" s="58" t="s">
        <v>195</v>
      </c>
      <c r="O210" s="48" t="s">
        <v>252</v>
      </c>
      <c r="P210" s="48" t="s">
        <v>452</v>
      </c>
    </row>
    <row r="211" spans="2:16" s="31" customFormat="1" ht="80" hidden="1" customHeight="1" x14ac:dyDescent="0.2">
      <c r="B211" s="26">
        <v>3</v>
      </c>
      <c r="C211" s="58" t="s">
        <v>33</v>
      </c>
      <c r="D211" s="59" t="s">
        <v>34</v>
      </c>
      <c r="E211" s="58" t="s">
        <v>466</v>
      </c>
      <c r="F211" s="60" t="s">
        <v>475</v>
      </c>
      <c r="G211" s="58" t="s">
        <v>476</v>
      </c>
      <c r="H211" s="44" t="s">
        <v>187</v>
      </c>
      <c r="I211" s="61" t="s">
        <v>188</v>
      </c>
      <c r="J211" s="62">
        <v>62525778</v>
      </c>
      <c r="K211" s="62">
        <v>53146911.299999997</v>
      </c>
      <c r="L211" s="63" t="s">
        <v>189</v>
      </c>
      <c r="M211" s="64" t="s">
        <v>477</v>
      </c>
      <c r="N211" s="58" t="s">
        <v>478</v>
      </c>
      <c r="O211" s="48" t="s">
        <v>252</v>
      </c>
      <c r="P211" s="48" t="s">
        <v>479</v>
      </c>
    </row>
    <row r="212" spans="2:16" s="31" customFormat="1" ht="80" hidden="1" customHeight="1" x14ac:dyDescent="0.2">
      <c r="B212" s="26">
        <v>4</v>
      </c>
      <c r="C212" s="58" t="s">
        <v>33</v>
      </c>
      <c r="D212" s="59" t="s">
        <v>34</v>
      </c>
      <c r="E212" s="58" t="s">
        <v>169</v>
      </c>
      <c r="F212" s="60" t="s">
        <v>485</v>
      </c>
      <c r="G212" s="58" t="s">
        <v>486</v>
      </c>
      <c r="H212" s="44" t="s">
        <v>187</v>
      </c>
      <c r="I212" s="61" t="s">
        <v>188</v>
      </c>
      <c r="J212" s="62">
        <v>15564815</v>
      </c>
      <c r="K212" s="62">
        <v>13230092.75</v>
      </c>
      <c r="L212" s="63" t="s">
        <v>189</v>
      </c>
      <c r="M212" s="64" t="s">
        <v>487</v>
      </c>
      <c r="N212" s="58" t="s">
        <v>488</v>
      </c>
      <c r="O212" s="48" t="s">
        <v>252</v>
      </c>
      <c r="P212" s="48" t="s">
        <v>452</v>
      </c>
    </row>
    <row r="213" spans="2:16" s="31" customFormat="1" ht="80" hidden="1" customHeight="1" x14ac:dyDescent="0.2">
      <c r="B213" s="26">
        <v>5</v>
      </c>
      <c r="C213" s="58" t="s">
        <v>33</v>
      </c>
      <c r="D213" s="59" t="s">
        <v>34</v>
      </c>
      <c r="E213" s="58" t="s">
        <v>91</v>
      </c>
      <c r="F213" s="60" t="s">
        <v>185</v>
      </c>
      <c r="G213" s="58" t="s">
        <v>186</v>
      </c>
      <c r="H213" s="44" t="s">
        <v>187</v>
      </c>
      <c r="I213" s="61" t="s">
        <v>188</v>
      </c>
      <c r="J213" s="62">
        <v>49306292.941176474</v>
      </c>
      <c r="K213" s="62">
        <v>41910349</v>
      </c>
      <c r="L213" s="63" t="s">
        <v>189</v>
      </c>
      <c r="M213" s="64" t="s">
        <v>190</v>
      </c>
      <c r="N213" s="58" t="s">
        <v>191</v>
      </c>
      <c r="O213" s="48" t="s">
        <v>262</v>
      </c>
      <c r="P213" s="48" t="s">
        <v>451</v>
      </c>
    </row>
    <row r="214" spans="2:16" s="31" customFormat="1" ht="100.5" hidden="1" customHeight="1" x14ac:dyDescent="0.2">
      <c r="B214" s="26">
        <v>6</v>
      </c>
      <c r="C214" s="58" t="s">
        <v>33</v>
      </c>
      <c r="D214" s="59" t="s">
        <v>34</v>
      </c>
      <c r="E214" s="58" t="s">
        <v>169</v>
      </c>
      <c r="F214" s="60" t="s">
        <v>494</v>
      </c>
      <c r="G214" s="58" t="s">
        <v>495</v>
      </c>
      <c r="H214" s="44" t="s">
        <v>187</v>
      </c>
      <c r="I214" s="61" t="s">
        <v>188</v>
      </c>
      <c r="J214" s="62">
        <v>6670635</v>
      </c>
      <c r="K214" s="62">
        <v>5670039.75</v>
      </c>
      <c r="L214" s="63" t="s">
        <v>189</v>
      </c>
      <c r="M214" s="64" t="s">
        <v>496</v>
      </c>
      <c r="N214" s="58" t="s">
        <v>488</v>
      </c>
      <c r="O214" s="48" t="s">
        <v>50</v>
      </c>
      <c r="P214" s="48" t="s">
        <v>452</v>
      </c>
    </row>
    <row r="215" spans="2:16" s="31" customFormat="1" ht="80" hidden="1" customHeight="1" x14ac:dyDescent="0.2">
      <c r="B215" s="26">
        <v>7</v>
      </c>
      <c r="C215" s="58" t="s">
        <v>33</v>
      </c>
      <c r="D215" s="59" t="s">
        <v>34</v>
      </c>
      <c r="E215" s="58" t="s">
        <v>91</v>
      </c>
      <c r="F215" s="60" t="s">
        <v>453</v>
      </c>
      <c r="G215" s="58" t="s">
        <v>454</v>
      </c>
      <c r="H215" s="44" t="s">
        <v>187</v>
      </c>
      <c r="I215" s="61" t="s">
        <v>188</v>
      </c>
      <c r="J215" s="62">
        <v>12326573.235294119</v>
      </c>
      <c r="K215" s="62">
        <v>10477587.25</v>
      </c>
      <c r="L215" s="63" t="s">
        <v>189</v>
      </c>
      <c r="M215" s="64" t="s">
        <v>455</v>
      </c>
      <c r="N215" s="58" t="s">
        <v>191</v>
      </c>
      <c r="O215" s="48" t="s">
        <v>261</v>
      </c>
      <c r="P215" s="48" t="s">
        <v>451</v>
      </c>
    </row>
    <row r="216" spans="2:16" s="31" customFormat="1" ht="80" hidden="1" customHeight="1" x14ac:dyDescent="0.2">
      <c r="B216" s="26">
        <v>8</v>
      </c>
      <c r="C216" s="58" t="s">
        <v>33</v>
      </c>
      <c r="D216" s="59" t="s">
        <v>34</v>
      </c>
      <c r="E216" s="58" t="s">
        <v>196</v>
      </c>
      <c r="F216" s="60" t="s">
        <v>197</v>
      </c>
      <c r="G216" s="58" t="s">
        <v>198</v>
      </c>
      <c r="H216" s="44" t="s">
        <v>187</v>
      </c>
      <c r="I216" s="61" t="s">
        <v>188</v>
      </c>
      <c r="J216" s="62">
        <v>30000000</v>
      </c>
      <c r="K216" s="62">
        <v>25500000</v>
      </c>
      <c r="L216" s="63" t="s">
        <v>189</v>
      </c>
      <c r="M216" s="64" t="s">
        <v>199</v>
      </c>
      <c r="N216" s="58" t="s">
        <v>195</v>
      </c>
      <c r="O216" s="48" t="s">
        <v>262</v>
      </c>
      <c r="P216" s="48" t="s">
        <v>113</v>
      </c>
    </row>
    <row r="217" spans="2:16" s="31" customFormat="1" ht="80" hidden="1" customHeight="1" x14ac:dyDescent="0.2">
      <c r="B217" s="26">
        <v>9</v>
      </c>
      <c r="C217" s="58" t="s">
        <v>33</v>
      </c>
      <c r="D217" s="59" t="s">
        <v>34</v>
      </c>
      <c r="E217" s="58" t="s">
        <v>466</v>
      </c>
      <c r="F217" s="60" t="s">
        <v>501</v>
      </c>
      <c r="G217" s="58" t="s">
        <v>502</v>
      </c>
      <c r="H217" s="44" t="s">
        <v>187</v>
      </c>
      <c r="I217" s="61" t="s">
        <v>188</v>
      </c>
      <c r="J217" s="62">
        <v>18505800</v>
      </c>
      <c r="K217" s="62">
        <v>15729930</v>
      </c>
      <c r="L217" s="63" t="s">
        <v>189</v>
      </c>
      <c r="M217" s="64" t="s">
        <v>469</v>
      </c>
      <c r="N217" s="58" t="s">
        <v>195</v>
      </c>
      <c r="O217" s="48" t="s">
        <v>272</v>
      </c>
      <c r="P217" s="48" t="s">
        <v>1265</v>
      </c>
    </row>
    <row r="218" spans="2:16" s="31" customFormat="1" ht="80" customHeight="1" x14ac:dyDescent="0.2">
      <c r="B218" s="26">
        <v>10</v>
      </c>
      <c r="C218" s="58" t="s">
        <v>33</v>
      </c>
      <c r="D218" s="59" t="s">
        <v>34</v>
      </c>
      <c r="E218" s="58" t="s">
        <v>91</v>
      </c>
      <c r="F218" s="60" t="s">
        <v>201</v>
      </c>
      <c r="G218" s="58" t="s">
        <v>202</v>
      </c>
      <c r="H218" s="44" t="s">
        <v>187</v>
      </c>
      <c r="I218" s="61" t="s">
        <v>200</v>
      </c>
      <c r="J218" s="62">
        <v>21000000</v>
      </c>
      <c r="K218" s="62">
        <v>17850000</v>
      </c>
      <c r="L218" s="63" t="s">
        <v>189</v>
      </c>
      <c r="M218" s="64" t="s">
        <v>194</v>
      </c>
      <c r="N218" s="58" t="s">
        <v>191</v>
      </c>
      <c r="O218" s="48" t="s">
        <v>183</v>
      </c>
      <c r="P218" s="48" t="s">
        <v>452</v>
      </c>
    </row>
    <row r="219" spans="2:16" s="31" customFormat="1" ht="80" customHeight="1" x14ac:dyDescent="0.2">
      <c r="B219" s="26">
        <v>11</v>
      </c>
      <c r="C219" s="58" t="s">
        <v>33</v>
      </c>
      <c r="D219" s="59" t="s">
        <v>34</v>
      </c>
      <c r="E219" s="58" t="s">
        <v>466</v>
      </c>
      <c r="F219" s="60" t="s">
        <v>470</v>
      </c>
      <c r="G219" s="58" t="s">
        <v>468</v>
      </c>
      <c r="H219" s="44" t="s">
        <v>187</v>
      </c>
      <c r="I219" s="61" t="s">
        <v>200</v>
      </c>
      <c r="J219" s="62">
        <v>49600000</v>
      </c>
      <c r="K219" s="62">
        <v>42160000</v>
      </c>
      <c r="L219" s="63" t="s">
        <v>189</v>
      </c>
      <c r="M219" s="64" t="s">
        <v>469</v>
      </c>
      <c r="N219" s="58" t="s">
        <v>195</v>
      </c>
      <c r="O219" s="48" t="s">
        <v>252</v>
      </c>
      <c r="P219" s="48" t="s">
        <v>452</v>
      </c>
    </row>
    <row r="220" spans="2:16" s="31" customFormat="1" ht="80" customHeight="1" x14ac:dyDescent="0.2">
      <c r="B220" s="26">
        <v>12</v>
      </c>
      <c r="C220" s="58" t="s">
        <v>33</v>
      </c>
      <c r="D220" s="59" t="s">
        <v>34</v>
      </c>
      <c r="E220" s="58" t="s">
        <v>466</v>
      </c>
      <c r="F220" s="60" t="s">
        <v>480</v>
      </c>
      <c r="G220" s="58" t="s">
        <v>476</v>
      </c>
      <c r="H220" s="44" t="s">
        <v>187</v>
      </c>
      <c r="I220" s="61" t="s">
        <v>200</v>
      </c>
      <c r="J220" s="62">
        <v>62606614</v>
      </c>
      <c r="K220" s="62">
        <v>53215621.899999999</v>
      </c>
      <c r="L220" s="63" t="s">
        <v>189</v>
      </c>
      <c r="M220" s="64" t="s">
        <v>477</v>
      </c>
      <c r="N220" s="58" t="s">
        <v>478</v>
      </c>
      <c r="O220" s="48" t="s">
        <v>252</v>
      </c>
      <c r="P220" s="48" t="s">
        <v>479</v>
      </c>
    </row>
    <row r="221" spans="2:16" s="31" customFormat="1" ht="80" customHeight="1" x14ac:dyDescent="0.2">
      <c r="B221" s="26">
        <v>13</v>
      </c>
      <c r="C221" s="58" t="s">
        <v>33</v>
      </c>
      <c r="D221" s="59" t="s">
        <v>34</v>
      </c>
      <c r="E221" s="58" t="s">
        <v>91</v>
      </c>
      <c r="F221" s="60" t="s">
        <v>1255</v>
      </c>
      <c r="G221" s="58" t="s">
        <v>186</v>
      </c>
      <c r="H221" s="44" t="s">
        <v>187</v>
      </c>
      <c r="I221" s="61" t="s">
        <v>200</v>
      </c>
      <c r="J221" s="62">
        <v>48252123</v>
      </c>
      <c r="K221" s="62">
        <v>41014304.549999997</v>
      </c>
      <c r="L221" s="63" t="s">
        <v>189</v>
      </c>
      <c r="M221" s="64" t="s">
        <v>190</v>
      </c>
      <c r="N221" s="58" t="s">
        <v>191</v>
      </c>
      <c r="O221" s="48" t="s">
        <v>262</v>
      </c>
      <c r="P221" s="48" t="s">
        <v>451</v>
      </c>
    </row>
    <row r="222" spans="2:16" s="31" customFormat="1" ht="80" customHeight="1" x14ac:dyDescent="0.2">
      <c r="B222" s="26">
        <v>14</v>
      </c>
      <c r="C222" s="58" t="s">
        <v>33</v>
      </c>
      <c r="D222" s="59" t="s">
        <v>34</v>
      </c>
      <c r="E222" s="58" t="s">
        <v>91</v>
      </c>
      <c r="F222" s="60" t="s">
        <v>456</v>
      </c>
      <c r="G222" s="58" t="s">
        <v>457</v>
      </c>
      <c r="H222" s="44" t="s">
        <v>187</v>
      </c>
      <c r="I222" s="61" t="s">
        <v>200</v>
      </c>
      <c r="J222" s="62">
        <v>12063030.882352941</v>
      </c>
      <c r="K222" s="62">
        <v>10253576.25</v>
      </c>
      <c r="L222" s="63" t="s">
        <v>189</v>
      </c>
      <c r="M222" s="64" t="s">
        <v>455</v>
      </c>
      <c r="N222" s="58" t="s">
        <v>191</v>
      </c>
      <c r="O222" s="48" t="s">
        <v>261</v>
      </c>
      <c r="P222" s="48" t="s">
        <v>451</v>
      </c>
    </row>
    <row r="223" spans="2:16" s="31" customFormat="1" ht="80" customHeight="1" x14ac:dyDescent="0.2">
      <c r="B223" s="26">
        <v>15</v>
      </c>
      <c r="C223" s="58" t="s">
        <v>33</v>
      </c>
      <c r="D223" s="59" t="s">
        <v>34</v>
      </c>
      <c r="E223" s="58" t="s">
        <v>196</v>
      </c>
      <c r="F223" s="60" t="s">
        <v>1256</v>
      </c>
      <c r="G223" s="58" t="s">
        <v>198</v>
      </c>
      <c r="H223" s="44" t="s">
        <v>187</v>
      </c>
      <c r="I223" s="61" t="s">
        <v>200</v>
      </c>
      <c r="J223" s="62">
        <v>30000000</v>
      </c>
      <c r="K223" s="62">
        <v>25500000</v>
      </c>
      <c r="L223" s="63" t="s">
        <v>189</v>
      </c>
      <c r="M223" s="64" t="s">
        <v>199</v>
      </c>
      <c r="N223" s="58" t="s">
        <v>195</v>
      </c>
      <c r="O223" s="48" t="s">
        <v>257</v>
      </c>
      <c r="P223" s="48" t="s">
        <v>113</v>
      </c>
    </row>
    <row r="224" spans="2:16" s="31" customFormat="1" ht="80" customHeight="1" x14ac:dyDescent="0.2">
      <c r="B224" s="26">
        <v>16</v>
      </c>
      <c r="C224" s="58" t="s">
        <v>33</v>
      </c>
      <c r="D224" s="59" t="s">
        <v>34</v>
      </c>
      <c r="E224" s="58" t="s">
        <v>466</v>
      </c>
      <c r="F224" s="60" t="s">
        <v>503</v>
      </c>
      <c r="G224" s="58" t="s">
        <v>502</v>
      </c>
      <c r="H224" s="44" t="s">
        <v>187</v>
      </c>
      <c r="I224" s="61" t="s">
        <v>200</v>
      </c>
      <c r="J224" s="62">
        <v>17135000</v>
      </c>
      <c r="K224" s="62">
        <v>14564750</v>
      </c>
      <c r="L224" s="63" t="s">
        <v>189</v>
      </c>
      <c r="M224" s="64" t="s">
        <v>469</v>
      </c>
      <c r="N224" s="58" t="s">
        <v>195</v>
      </c>
      <c r="O224" s="48" t="s">
        <v>272</v>
      </c>
      <c r="P224" s="48" t="s">
        <v>1265</v>
      </c>
    </row>
    <row r="225" spans="2:16" s="31" customFormat="1" ht="80" customHeight="1" x14ac:dyDescent="0.2">
      <c r="B225" s="26">
        <v>17</v>
      </c>
      <c r="C225" s="58" t="s">
        <v>33</v>
      </c>
      <c r="D225" s="59" t="s">
        <v>34</v>
      </c>
      <c r="E225" s="58" t="s">
        <v>169</v>
      </c>
      <c r="F225" s="60" t="s">
        <v>489</v>
      </c>
      <c r="G225" s="58" t="s">
        <v>486</v>
      </c>
      <c r="H225" s="44" t="s">
        <v>187</v>
      </c>
      <c r="I225" s="61" t="s">
        <v>200</v>
      </c>
      <c r="J225" s="62">
        <v>15053395</v>
      </c>
      <c r="K225" s="62">
        <v>12795385.75</v>
      </c>
      <c r="L225" s="63" t="s">
        <v>189</v>
      </c>
      <c r="M225" s="64" t="s">
        <v>487</v>
      </c>
      <c r="N225" s="58" t="s">
        <v>488</v>
      </c>
      <c r="O225" s="48" t="s">
        <v>252</v>
      </c>
      <c r="P225" s="48" t="s">
        <v>452</v>
      </c>
    </row>
    <row r="226" spans="2:16" s="31" customFormat="1" ht="80" customHeight="1" x14ac:dyDescent="0.2">
      <c r="B226" s="26">
        <v>18</v>
      </c>
      <c r="C226" s="58" t="s">
        <v>33</v>
      </c>
      <c r="D226" s="59" t="s">
        <v>34</v>
      </c>
      <c r="E226" s="58" t="s">
        <v>169</v>
      </c>
      <c r="F226" s="60" t="s">
        <v>497</v>
      </c>
      <c r="G226" s="58" t="s">
        <v>495</v>
      </c>
      <c r="H226" s="44" t="s">
        <v>187</v>
      </c>
      <c r="I226" s="61" t="s">
        <v>200</v>
      </c>
      <c r="J226" s="62">
        <v>6451455</v>
      </c>
      <c r="K226" s="62">
        <v>5483736.75</v>
      </c>
      <c r="L226" s="63" t="s">
        <v>189</v>
      </c>
      <c r="M226" s="64" t="s">
        <v>496</v>
      </c>
      <c r="N226" s="58" t="s">
        <v>488</v>
      </c>
      <c r="O226" s="48" t="s">
        <v>50</v>
      </c>
      <c r="P226" s="48" t="s">
        <v>452</v>
      </c>
    </row>
    <row r="227" spans="2:16" s="31" customFormat="1" ht="80" hidden="1" customHeight="1" x14ac:dyDescent="0.2">
      <c r="B227" s="26">
        <v>19</v>
      </c>
      <c r="C227" s="58" t="s">
        <v>33</v>
      </c>
      <c r="D227" s="59" t="s">
        <v>34</v>
      </c>
      <c r="E227" s="58" t="s">
        <v>91</v>
      </c>
      <c r="F227" s="60" t="s">
        <v>204</v>
      </c>
      <c r="G227" s="58" t="s">
        <v>205</v>
      </c>
      <c r="H227" s="44" t="s">
        <v>187</v>
      </c>
      <c r="I227" s="61" t="s">
        <v>203</v>
      </c>
      <c r="J227" s="62">
        <v>21000000</v>
      </c>
      <c r="K227" s="62">
        <v>17850000</v>
      </c>
      <c r="L227" s="63" t="s">
        <v>189</v>
      </c>
      <c r="M227" s="64" t="s">
        <v>194</v>
      </c>
      <c r="N227" s="58" t="s">
        <v>191</v>
      </c>
      <c r="O227" s="48" t="s">
        <v>1266</v>
      </c>
      <c r="P227" s="48" t="s">
        <v>452</v>
      </c>
    </row>
    <row r="228" spans="2:16" s="31" customFormat="1" ht="80" hidden="1" customHeight="1" x14ac:dyDescent="0.2">
      <c r="B228" s="26">
        <v>20</v>
      </c>
      <c r="C228" s="58" t="s">
        <v>33</v>
      </c>
      <c r="D228" s="59" t="s">
        <v>34</v>
      </c>
      <c r="E228" s="58" t="s">
        <v>196</v>
      </c>
      <c r="F228" s="60" t="s">
        <v>1257</v>
      </c>
      <c r="G228" s="58" t="s">
        <v>198</v>
      </c>
      <c r="H228" s="44" t="s">
        <v>187</v>
      </c>
      <c r="I228" s="61" t="s">
        <v>203</v>
      </c>
      <c r="J228" s="62">
        <v>23000000</v>
      </c>
      <c r="K228" s="62">
        <v>19550000</v>
      </c>
      <c r="L228" s="63" t="s">
        <v>189</v>
      </c>
      <c r="M228" s="64" t="s">
        <v>199</v>
      </c>
      <c r="N228" s="58" t="s">
        <v>195</v>
      </c>
      <c r="O228" s="48" t="s">
        <v>257</v>
      </c>
      <c r="P228" s="48" t="s">
        <v>113</v>
      </c>
    </row>
    <row r="229" spans="2:16" s="31" customFormat="1" ht="80" hidden="1" customHeight="1" x14ac:dyDescent="0.2">
      <c r="B229" s="26">
        <v>21</v>
      </c>
      <c r="C229" s="58" t="s">
        <v>33</v>
      </c>
      <c r="D229" s="59" t="s">
        <v>34</v>
      </c>
      <c r="E229" s="58" t="s">
        <v>466</v>
      </c>
      <c r="F229" s="60" t="s">
        <v>471</v>
      </c>
      <c r="G229" s="58" t="s">
        <v>468</v>
      </c>
      <c r="H229" s="44" t="s">
        <v>187</v>
      </c>
      <c r="I229" s="61" t="s">
        <v>203</v>
      </c>
      <c r="J229" s="62">
        <v>41550000</v>
      </c>
      <c r="K229" s="62">
        <v>35317500</v>
      </c>
      <c r="L229" s="63" t="s">
        <v>189</v>
      </c>
      <c r="M229" s="64" t="s">
        <v>469</v>
      </c>
      <c r="N229" s="58" t="s">
        <v>195</v>
      </c>
      <c r="O229" s="48" t="s">
        <v>252</v>
      </c>
      <c r="P229" s="48" t="s">
        <v>452</v>
      </c>
    </row>
    <row r="230" spans="2:16" s="31" customFormat="1" ht="80" hidden="1" customHeight="1" x14ac:dyDescent="0.2">
      <c r="B230" s="26">
        <v>22</v>
      </c>
      <c r="C230" s="58" t="s">
        <v>33</v>
      </c>
      <c r="D230" s="59" t="s">
        <v>34</v>
      </c>
      <c r="E230" s="58" t="s">
        <v>466</v>
      </c>
      <c r="F230" s="60" t="s">
        <v>481</v>
      </c>
      <c r="G230" s="58" t="s">
        <v>476</v>
      </c>
      <c r="H230" s="44" t="s">
        <v>187</v>
      </c>
      <c r="I230" s="61" t="s">
        <v>203</v>
      </c>
      <c r="J230" s="62">
        <v>41560049</v>
      </c>
      <c r="K230" s="62">
        <v>35326041.649999999</v>
      </c>
      <c r="L230" s="63" t="s">
        <v>189</v>
      </c>
      <c r="M230" s="64" t="s">
        <v>477</v>
      </c>
      <c r="N230" s="58" t="s">
        <v>478</v>
      </c>
      <c r="O230" s="48" t="s">
        <v>252</v>
      </c>
      <c r="P230" s="48" t="s">
        <v>479</v>
      </c>
    </row>
    <row r="231" spans="2:16" s="31" customFormat="1" ht="80" hidden="1" customHeight="1" x14ac:dyDescent="0.2">
      <c r="B231" s="26">
        <v>23</v>
      </c>
      <c r="C231" s="58" t="s">
        <v>33</v>
      </c>
      <c r="D231" s="59" t="s">
        <v>34</v>
      </c>
      <c r="E231" s="58" t="s">
        <v>169</v>
      </c>
      <c r="F231" s="60" t="s">
        <v>490</v>
      </c>
      <c r="G231" s="58" t="s">
        <v>486</v>
      </c>
      <c r="H231" s="44" t="s">
        <v>187</v>
      </c>
      <c r="I231" s="61" t="s">
        <v>203</v>
      </c>
      <c r="J231" s="62">
        <v>12761140</v>
      </c>
      <c r="K231" s="62">
        <v>10846969</v>
      </c>
      <c r="L231" s="63" t="s">
        <v>189</v>
      </c>
      <c r="M231" s="64" t="s">
        <v>487</v>
      </c>
      <c r="N231" s="58" t="s">
        <v>488</v>
      </c>
      <c r="O231" s="48" t="s">
        <v>252</v>
      </c>
      <c r="P231" s="48" t="s">
        <v>452</v>
      </c>
    </row>
    <row r="232" spans="2:16" s="31" customFormat="1" ht="80" hidden="1" customHeight="1" x14ac:dyDescent="0.2">
      <c r="B232" s="26">
        <v>24</v>
      </c>
      <c r="C232" s="58" t="s">
        <v>33</v>
      </c>
      <c r="D232" s="59" t="s">
        <v>34</v>
      </c>
      <c r="E232" s="58" t="s">
        <v>91</v>
      </c>
      <c r="F232" s="60" t="s">
        <v>1258</v>
      </c>
      <c r="G232" s="58" t="s">
        <v>186</v>
      </c>
      <c r="H232" s="44" t="s">
        <v>187</v>
      </c>
      <c r="I232" s="61" t="s">
        <v>203</v>
      </c>
      <c r="J232" s="62">
        <v>36446154</v>
      </c>
      <c r="K232" s="62">
        <v>30979230.899999999</v>
      </c>
      <c r="L232" s="63" t="s">
        <v>189</v>
      </c>
      <c r="M232" s="64" t="s">
        <v>190</v>
      </c>
      <c r="N232" s="58" t="s">
        <v>191</v>
      </c>
      <c r="O232" s="48" t="s">
        <v>262</v>
      </c>
      <c r="P232" s="48" t="s">
        <v>451</v>
      </c>
    </row>
    <row r="233" spans="2:16" s="31" customFormat="1" ht="80" hidden="1" customHeight="1" x14ac:dyDescent="0.2">
      <c r="B233" s="26">
        <v>25</v>
      </c>
      <c r="C233" s="58" t="s">
        <v>33</v>
      </c>
      <c r="D233" s="59" t="s">
        <v>34</v>
      </c>
      <c r="E233" s="58" t="s">
        <v>169</v>
      </c>
      <c r="F233" s="60" t="s">
        <v>498</v>
      </c>
      <c r="G233" s="58" t="s">
        <v>495</v>
      </c>
      <c r="H233" s="44" t="s">
        <v>187</v>
      </c>
      <c r="I233" s="61" t="s">
        <v>203</v>
      </c>
      <c r="J233" s="62">
        <v>5469060</v>
      </c>
      <c r="K233" s="62">
        <v>4648701</v>
      </c>
      <c r="L233" s="63" t="s">
        <v>189</v>
      </c>
      <c r="M233" s="64" t="s">
        <v>496</v>
      </c>
      <c r="N233" s="58" t="s">
        <v>488</v>
      </c>
      <c r="O233" s="48" t="s">
        <v>50</v>
      </c>
      <c r="P233" s="48" t="s">
        <v>452</v>
      </c>
    </row>
    <row r="234" spans="2:16" s="31" customFormat="1" ht="80" hidden="1" customHeight="1" x14ac:dyDescent="0.2">
      <c r="B234" s="26">
        <v>26</v>
      </c>
      <c r="C234" s="58" t="s">
        <v>33</v>
      </c>
      <c r="D234" s="59" t="s">
        <v>34</v>
      </c>
      <c r="E234" s="58" t="s">
        <v>91</v>
      </c>
      <c r="F234" s="60" t="s">
        <v>458</v>
      </c>
      <c r="G234" s="58" t="s">
        <v>459</v>
      </c>
      <c r="H234" s="44" t="s">
        <v>187</v>
      </c>
      <c r="I234" s="61" t="s">
        <v>203</v>
      </c>
      <c r="J234" s="62">
        <v>9111538</v>
      </c>
      <c r="K234" s="62">
        <v>7744807.2999999998</v>
      </c>
      <c r="L234" s="63" t="s">
        <v>189</v>
      </c>
      <c r="M234" s="64" t="s">
        <v>455</v>
      </c>
      <c r="N234" s="58" t="s">
        <v>191</v>
      </c>
      <c r="O234" s="48" t="s">
        <v>261</v>
      </c>
      <c r="P234" s="48" t="s">
        <v>451</v>
      </c>
    </row>
    <row r="235" spans="2:16" s="31" customFormat="1" ht="80" hidden="1" customHeight="1" x14ac:dyDescent="0.2">
      <c r="B235" s="26">
        <v>27</v>
      </c>
      <c r="C235" s="58" t="s">
        <v>33</v>
      </c>
      <c r="D235" s="59" t="s">
        <v>34</v>
      </c>
      <c r="E235" s="58" t="s">
        <v>466</v>
      </c>
      <c r="F235" s="60" t="s">
        <v>504</v>
      </c>
      <c r="G235" s="58" t="s">
        <v>502</v>
      </c>
      <c r="H235" s="44" t="s">
        <v>187</v>
      </c>
      <c r="I235" s="61" t="s">
        <v>203</v>
      </c>
      <c r="J235" s="62">
        <v>17135000</v>
      </c>
      <c r="K235" s="62">
        <v>14564750</v>
      </c>
      <c r="L235" s="63" t="s">
        <v>189</v>
      </c>
      <c r="M235" s="64" t="s">
        <v>469</v>
      </c>
      <c r="N235" s="58" t="s">
        <v>195</v>
      </c>
      <c r="O235" s="48" t="s">
        <v>272</v>
      </c>
      <c r="P235" s="48" t="s">
        <v>1265</v>
      </c>
    </row>
    <row r="236" spans="2:16" s="31" customFormat="1" ht="80" hidden="1" customHeight="1" x14ac:dyDescent="0.2">
      <c r="B236" s="26">
        <v>28</v>
      </c>
      <c r="C236" s="58" t="s">
        <v>33</v>
      </c>
      <c r="D236" s="59" t="s">
        <v>34</v>
      </c>
      <c r="E236" s="58" t="s">
        <v>466</v>
      </c>
      <c r="F236" s="60" t="s">
        <v>472</v>
      </c>
      <c r="G236" s="58" t="s">
        <v>468</v>
      </c>
      <c r="H236" s="44" t="s">
        <v>187</v>
      </c>
      <c r="I236" s="61" t="s">
        <v>206</v>
      </c>
      <c r="J236" s="62">
        <v>30560000</v>
      </c>
      <c r="K236" s="62">
        <v>25976000</v>
      </c>
      <c r="L236" s="63" t="s">
        <v>189</v>
      </c>
      <c r="M236" s="64" t="s">
        <v>469</v>
      </c>
      <c r="N236" s="58" t="s">
        <v>195</v>
      </c>
      <c r="O236" s="48" t="s">
        <v>252</v>
      </c>
      <c r="P236" s="48" t="s">
        <v>452</v>
      </c>
    </row>
    <row r="237" spans="2:16" s="31" customFormat="1" ht="80" hidden="1" customHeight="1" x14ac:dyDescent="0.2">
      <c r="B237" s="26">
        <v>29</v>
      </c>
      <c r="C237" s="58" t="s">
        <v>33</v>
      </c>
      <c r="D237" s="59" t="s">
        <v>34</v>
      </c>
      <c r="E237" s="58" t="s">
        <v>466</v>
      </c>
      <c r="F237" s="60" t="s">
        <v>482</v>
      </c>
      <c r="G237" s="58" t="s">
        <v>476</v>
      </c>
      <c r="H237" s="44" t="s">
        <v>187</v>
      </c>
      <c r="I237" s="61" t="s">
        <v>206</v>
      </c>
      <c r="J237" s="62">
        <v>30000000</v>
      </c>
      <c r="K237" s="62">
        <v>25500000</v>
      </c>
      <c r="L237" s="63" t="s">
        <v>189</v>
      </c>
      <c r="M237" s="64" t="s">
        <v>477</v>
      </c>
      <c r="N237" s="58" t="s">
        <v>478</v>
      </c>
      <c r="O237" s="48" t="s">
        <v>252</v>
      </c>
      <c r="P237" s="48" t="s">
        <v>479</v>
      </c>
    </row>
    <row r="238" spans="2:16" s="31" customFormat="1" ht="80" hidden="1" customHeight="1" x14ac:dyDescent="0.2">
      <c r="B238" s="26">
        <v>30</v>
      </c>
      <c r="C238" s="58" t="s">
        <v>33</v>
      </c>
      <c r="D238" s="59" t="s">
        <v>34</v>
      </c>
      <c r="E238" s="58" t="s">
        <v>169</v>
      </c>
      <c r="F238" s="60" t="s">
        <v>491</v>
      </c>
      <c r="G238" s="58" t="s">
        <v>486</v>
      </c>
      <c r="H238" s="44" t="s">
        <v>187</v>
      </c>
      <c r="I238" s="61" t="s">
        <v>206</v>
      </c>
      <c r="J238" s="62">
        <v>9277773</v>
      </c>
      <c r="K238" s="62">
        <v>7886107.0499999998</v>
      </c>
      <c r="L238" s="63" t="s">
        <v>189</v>
      </c>
      <c r="M238" s="64" t="s">
        <v>487</v>
      </c>
      <c r="N238" s="58" t="s">
        <v>488</v>
      </c>
      <c r="O238" s="48" t="s">
        <v>252</v>
      </c>
      <c r="P238" s="48" t="s">
        <v>452</v>
      </c>
    </row>
    <row r="239" spans="2:16" s="31" customFormat="1" ht="80" hidden="1" customHeight="1" x14ac:dyDescent="0.2">
      <c r="B239" s="26">
        <v>31</v>
      </c>
      <c r="C239" s="58" t="s">
        <v>33</v>
      </c>
      <c r="D239" s="59" t="s">
        <v>34</v>
      </c>
      <c r="E239" s="58" t="s">
        <v>169</v>
      </c>
      <c r="F239" s="60" t="s">
        <v>499</v>
      </c>
      <c r="G239" s="58" t="s">
        <v>495</v>
      </c>
      <c r="H239" s="44" t="s">
        <v>187</v>
      </c>
      <c r="I239" s="61" t="s">
        <v>206</v>
      </c>
      <c r="J239" s="62">
        <v>3976188</v>
      </c>
      <c r="K239" s="62">
        <v>3379759.8</v>
      </c>
      <c r="L239" s="63" t="s">
        <v>189</v>
      </c>
      <c r="M239" s="64" t="s">
        <v>496</v>
      </c>
      <c r="N239" s="58" t="s">
        <v>488</v>
      </c>
      <c r="O239" s="48" t="s">
        <v>50</v>
      </c>
      <c r="P239" s="48" t="s">
        <v>452</v>
      </c>
    </row>
    <row r="240" spans="2:16" s="31" customFormat="1" ht="80" hidden="1" customHeight="1" x14ac:dyDescent="0.2">
      <c r="B240" s="26">
        <v>32</v>
      </c>
      <c r="C240" s="58" t="s">
        <v>33</v>
      </c>
      <c r="D240" s="59" t="s">
        <v>34</v>
      </c>
      <c r="E240" s="58" t="s">
        <v>91</v>
      </c>
      <c r="F240" s="60" t="s">
        <v>207</v>
      </c>
      <c r="G240" s="58" t="s">
        <v>208</v>
      </c>
      <c r="H240" s="44" t="s">
        <v>187</v>
      </c>
      <c r="I240" s="61" t="s">
        <v>206</v>
      </c>
      <c r="J240" s="62">
        <v>10500000</v>
      </c>
      <c r="K240" s="62">
        <v>8925000</v>
      </c>
      <c r="L240" s="63" t="s">
        <v>189</v>
      </c>
      <c r="M240" s="64" t="s">
        <v>194</v>
      </c>
      <c r="N240" s="58" t="s">
        <v>191</v>
      </c>
      <c r="O240" s="48" t="s">
        <v>1266</v>
      </c>
      <c r="P240" s="48" t="s">
        <v>452</v>
      </c>
    </row>
    <row r="241" spans="2:16" s="31" customFormat="1" ht="80" hidden="1" customHeight="1" x14ac:dyDescent="0.2">
      <c r="B241" s="26">
        <v>33</v>
      </c>
      <c r="C241" s="58" t="s">
        <v>33</v>
      </c>
      <c r="D241" s="59" t="s">
        <v>34</v>
      </c>
      <c r="E241" s="58" t="s">
        <v>196</v>
      </c>
      <c r="F241" s="60" t="s">
        <v>1259</v>
      </c>
      <c r="G241" s="58" t="s">
        <v>198</v>
      </c>
      <c r="H241" s="44" t="s">
        <v>187</v>
      </c>
      <c r="I241" s="61" t="s">
        <v>206</v>
      </c>
      <c r="J241" s="62">
        <v>9149467.0588235296</v>
      </c>
      <c r="K241" s="62">
        <v>7777047</v>
      </c>
      <c r="L241" s="63" t="s">
        <v>189</v>
      </c>
      <c r="M241" s="64" t="s">
        <v>199</v>
      </c>
      <c r="N241" s="58" t="s">
        <v>195</v>
      </c>
      <c r="O241" s="48" t="s">
        <v>257</v>
      </c>
      <c r="P241" s="48" t="s">
        <v>113</v>
      </c>
    </row>
    <row r="242" spans="2:16" s="31" customFormat="1" ht="80" hidden="1" customHeight="1" x14ac:dyDescent="0.2">
      <c r="B242" s="26">
        <v>34</v>
      </c>
      <c r="C242" s="58" t="s">
        <v>33</v>
      </c>
      <c r="D242" s="59" t="s">
        <v>34</v>
      </c>
      <c r="E242" s="58" t="s">
        <v>91</v>
      </c>
      <c r="F242" s="60" t="s">
        <v>460</v>
      </c>
      <c r="G242" s="58" t="s">
        <v>461</v>
      </c>
      <c r="H242" s="44" t="s">
        <v>187</v>
      </c>
      <c r="I242" s="61" t="s">
        <v>206</v>
      </c>
      <c r="J242" s="62">
        <v>5642262</v>
      </c>
      <c r="K242" s="62">
        <v>4795922.7</v>
      </c>
      <c r="L242" s="63" t="s">
        <v>189</v>
      </c>
      <c r="M242" s="64" t="s">
        <v>455</v>
      </c>
      <c r="N242" s="58" t="s">
        <v>191</v>
      </c>
      <c r="O242" s="48" t="s">
        <v>261</v>
      </c>
      <c r="P242" s="48" t="s">
        <v>451</v>
      </c>
    </row>
    <row r="243" spans="2:16" s="31" customFormat="1" ht="80" hidden="1" customHeight="1" x14ac:dyDescent="0.2">
      <c r="B243" s="26">
        <v>35</v>
      </c>
      <c r="C243" s="58" t="s">
        <v>33</v>
      </c>
      <c r="D243" s="59" t="s">
        <v>34</v>
      </c>
      <c r="E243" s="58" t="s">
        <v>466</v>
      </c>
      <c r="F243" s="60" t="s">
        <v>505</v>
      </c>
      <c r="G243" s="58" t="s">
        <v>502</v>
      </c>
      <c r="H243" s="44" t="s">
        <v>187</v>
      </c>
      <c r="I243" s="61" t="s">
        <v>206</v>
      </c>
      <c r="J243" s="62">
        <v>10281000</v>
      </c>
      <c r="K243" s="62">
        <v>8738850</v>
      </c>
      <c r="L243" s="63" t="s">
        <v>189</v>
      </c>
      <c r="M243" s="64" t="s">
        <v>469</v>
      </c>
      <c r="N243" s="58" t="s">
        <v>195</v>
      </c>
      <c r="O243" s="48" t="s">
        <v>272</v>
      </c>
      <c r="P243" s="48" t="s">
        <v>451</v>
      </c>
    </row>
    <row r="244" spans="2:16" s="31" customFormat="1" ht="80" hidden="1" customHeight="1" x14ac:dyDescent="0.2">
      <c r="B244" s="26">
        <v>36</v>
      </c>
      <c r="C244" s="58" t="s">
        <v>33</v>
      </c>
      <c r="D244" s="59" t="s">
        <v>34</v>
      </c>
      <c r="E244" s="58" t="s">
        <v>91</v>
      </c>
      <c r="F244" s="60" t="s">
        <v>1260</v>
      </c>
      <c r="G244" s="58" t="s">
        <v>186</v>
      </c>
      <c r="H244" s="44" t="s">
        <v>187</v>
      </c>
      <c r="I244" s="61" t="s">
        <v>206</v>
      </c>
      <c r="J244" s="62">
        <v>22569050.117647063</v>
      </c>
      <c r="K244" s="62">
        <v>19183692.600000001</v>
      </c>
      <c r="L244" s="63" t="s">
        <v>189</v>
      </c>
      <c r="M244" s="64" t="s">
        <v>190</v>
      </c>
      <c r="N244" s="58" t="s">
        <v>191</v>
      </c>
      <c r="O244" s="48" t="s">
        <v>262</v>
      </c>
      <c r="P244" s="48" t="s">
        <v>451</v>
      </c>
    </row>
    <row r="245" spans="2:16" s="31" customFormat="1" ht="80" hidden="1" customHeight="1" x14ac:dyDescent="0.2">
      <c r="B245" s="26">
        <v>37</v>
      </c>
      <c r="C245" s="58" t="s">
        <v>33</v>
      </c>
      <c r="D245" s="59" t="s">
        <v>34</v>
      </c>
      <c r="E245" s="58" t="s">
        <v>91</v>
      </c>
      <c r="F245" s="60" t="s">
        <v>210</v>
      </c>
      <c r="G245" s="58" t="s">
        <v>211</v>
      </c>
      <c r="H245" s="44" t="s">
        <v>187</v>
      </c>
      <c r="I245" s="61" t="s">
        <v>209</v>
      </c>
      <c r="J245" s="62">
        <v>10500000</v>
      </c>
      <c r="K245" s="62">
        <v>8925000</v>
      </c>
      <c r="L245" s="63" t="s">
        <v>189</v>
      </c>
      <c r="M245" s="64" t="s">
        <v>194</v>
      </c>
      <c r="N245" s="58" t="s">
        <v>191</v>
      </c>
      <c r="O245" s="48" t="s">
        <v>183</v>
      </c>
      <c r="P245" s="48" t="s">
        <v>452</v>
      </c>
    </row>
    <row r="246" spans="2:16" s="31" customFormat="1" ht="80" hidden="1" customHeight="1" x14ac:dyDescent="0.2">
      <c r="B246" s="26">
        <v>38</v>
      </c>
      <c r="C246" s="58" t="s">
        <v>33</v>
      </c>
      <c r="D246" s="59" t="s">
        <v>34</v>
      </c>
      <c r="E246" s="58" t="s">
        <v>169</v>
      </c>
      <c r="F246" s="60" t="s">
        <v>492</v>
      </c>
      <c r="G246" s="58" t="s">
        <v>486</v>
      </c>
      <c r="H246" s="44" t="s">
        <v>187</v>
      </c>
      <c r="I246" s="61" t="s">
        <v>209</v>
      </c>
      <c r="J246" s="62">
        <v>9170100</v>
      </c>
      <c r="K246" s="62">
        <v>7794585</v>
      </c>
      <c r="L246" s="63" t="s">
        <v>189</v>
      </c>
      <c r="M246" s="64" t="s">
        <v>487</v>
      </c>
      <c r="N246" s="58" t="s">
        <v>488</v>
      </c>
      <c r="O246" s="48" t="s">
        <v>252</v>
      </c>
      <c r="P246" s="48" t="s">
        <v>452</v>
      </c>
    </row>
    <row r="247" spans="2:16" s="31" customFormat="1" ht="80" hidden="1" customHeight="1" x14ac:dyDescent="0.2">
      <c r="B247" s="26">
        <v>39</v>
      </c>
      <c r="C247" s="58" t="s">
        <v>33</v>
      </c>
      <c r="D247" s="59" t="s">
        <v>34</v>
      </c>
      <c r="E247" s="58" t="s">
        <v>91</v>
      </c>
      <c r="F247" s="60" t="s">
        <v>1261</v>
      </c>
      <c r="G247" s="58" t="s">
        <v>186</v>
      </c>
      <c r="H247" s="44" t="s">
        <v>187</v>
      </c>
      <c r="I247" s="61" t="s">
        <v>209</v>
      </c>
      <c r="J247" s="62">
        <v>27873431</v>
      </c>
      <c r="K247" s="62">
        <v>23692416.349999998</v>
      </c>
      <c r="L247" s="63" t="s">
        <v>189</v>
      </c>
      <c r="M247" s="64" t="s">
        <v>190</v>
      </c>
      <c r="N247" s="58" t="s">
        <v>191</v>
      </c>
      <c r="O247" s="48" t="s">
        <v>262</v>
      </c>
      <c r="P247" s="48" t="s">
        <v>451</v>
      </c>
    </row>
    <row r="248" spans="2:16" s="31" customFormat="1" ht="80" hidden="1" customHeight="1" x14ac:dyDescent="0.2">
      <c r="B248" s="26">
        <v>40</v>
      </c>
      <c r="C248" s="58" t="s">
        <v>33</v>
      </c>
      <c r="D248" s="59" t="s">
        <v>34</v>
      </c>
      <c r="E248" s="58" t="s">
        <v>91</v>
      </c>
      <c r="F248" s="60" t="s">
        <v>462</v>
      </c>
      <c r="G248" s="58" t="s">
        <v>463</v>
      </c>
      <c r="H248" s="44" t="s">
        <v>187</v>
      </c>
      <c r="I248" s="61" t="s">
        <v>209</v>
      </c>
      <c r="J248" s="62">
        <v>6968358.0000000009</v>
      </c>
      <c r="K248" s="62">
        <v>5923104.3000000007</v>
      </c>
      <c r="L248" s="63" t="s">
        <v>189</v>
      </c>
      <c r="M248" s="64" t="s">
        <v>455</v>
      </c>
      <c r="N248" s="58" t="s">
        <v>191</v>
      </c>
      <c r="O248" s="48" t="s">
        <v>261</v>
      </c>
      <c r="P248" s="48" t="s">
        <v>451</v>
      </c>
    </row>
    <row r="249" spans="2:16" s="31" customFormat="1" ht="80" hidden="1" customHeight="1" x14ac:dyDescent="0.2">
      <c r="B249" s="26">
        <v>41</v>
      </c>
      <c r="C249" s="58" t="s">
        <v>33</v>
      </c>
      <c r="D249" s="59" t="s">
        <v>34</v>
      </c>
      <c r="E249" s="58" t="s">
        <v>466</v>
      </c>
      <c r="F249" s="60" t="s">
        <v>506</v>
      </c>
      <c r="G249" s="58" t="s">
        <v>502</v>
      </c>
      <c r="H249" s="44" t="s">
        <v>187</v>
      </c>
      <c r="I249" s="61" t="s">
        <v>209</v>
      </c>
      <c r="J249" s="62">
        <v>10281000</v>
      </c>
      <c r="K249" s="62">
        <v>8738850</v>
      </c>
      <c r="L249" s="63" t="s">
        <v>189</v>
      </c>
      <c r="M249" s="64" t="s">
        <v>469</v>
      </c>
      <c r="N249" s="58" t="s">
        <v>195</v>
      </c>
      <c r="O249" s="48" t="s">
        <v>272</v>
      </c>
      <c r="P249" s="48" t="s">
        <v>1265</v>
      </c>
    </row>
    <row r="250" spans="2:16" s="31" customFormat="1" ht="80" hidden="1" customHeight="1" x14ac:dyDescent="0.2">
      <c r="B250" s="26">
        <v>42</v>
      </c>
      <c r="C250" s="58" t="s">
        <v>33</v>
      </c>
      <c r="D250" s="59" t="s">
        <v>34</v>
      </c>
      <c r="E250" s="58" t="s">
        <v>466</v>
      </c>
      <c r="F250" s="60" t="s">
        <v>473</v>
      </c>
      <c r="G250" s="58" t="s">
        <v>468</v>
      </c>
      <c r="H250" s="44" t="s">
        <v>187</v>
      </c>
      <c r="I250" s="61" t="s">
        <v>209</v>
      </c>
      <c r="J250" s="62">
        <v>33680000</v>
      </c>
      <c r="K250" s="62">
        <v>28628000</v>
      </c>
      <c r="L250" s="63" t="s">
        <v>189</v>
      </c>
      <c r="M250" s="64" t="s">
        <v>469</v>
      </c>
      <c r="N250" s="58" t="s">
        <v>195</v>
      </c>
      <c r="O250" s="48" t="s">
        <v>252</v>
      </c>
      <c r="P250" s="48" t="s">
        <v>452</v>
      </c>
    </row>
    <row r="251" spans="2:16" s="31" customFormat="1" ht="80" hidden="1" customHeight="1" x14ac:dyDescent="0.2">
      <c r="B251" s="26">
        <v>43</v>
      </c>
      <c r="C251" s="58" t="s">
        <v>33</v>
      </c>
      <c r="D251" s="59" t="s">
        <v>34</v>
      </c>
      <c r="E251" s="58" t="s">
        <v>466</v>
      </c>
      <c r="F251" s="60" t="s">
        <v>483</v>
      </c>
      <c r="G251" s="58" t="s">
        <v>476</v>
      </c>
      <c r="H251" s="44" t="s">
        <v>187</v>
      </c>
      <c r="I251" s="61" t="s">
        <v>209</v>
      </c>
      <c r="J251" s="62">
        <v>23105000</v>
      </c>
      <c r="K251" s="62">
        <v>19639250</v>
      </c>
      <c r="L251" s="63" t="s">
        <v>189</v>
      </c>
      <c r="M251" s="64" t="s">
        <v>477</v>
      </c>
      <c r="N251" s="58" t="s">
        <v>478</v>
      </c>
      <c r="O251" s="48" t="s">
        <v>252</v>
      </c>
      <c r="P251" s="48" t="s">
        <v>479</v>
      </c>
    </row>
    <row r="252" spans="2:16" s="31" customFormat="1" ht="80" hidden="1" customHeight="1" x14ac:dyDescent="0.2">
      <c r="B252" s="26">
        <v>44</v>
      </c>
      <c r="C252" s="58" t="s">
        <v>33</v>
      </c>
      <c r="D252" s="59" t="s">
        <v>34</v>
      </c>
      <c r="E252" s="58" t="s">
        <v>196</v>
      </c>
      <c r="F252" s="60" t="s">
        <v>1262</v>
      </c>
      <c r="G252" s="58" t="s">
        <v>198</v>
      </c>
      <c r="H252" s="44" t="s">
        <v>187</v>
      </c>
      <c r="I252" s="61" t="s">
        <v>209</v>
      </c>
      <c r="J252" s="62">
        <v>8000000</v>
      </c>
      <c r="K252" s="62">
        <v>6800000</v>
      </c>
      <c r="L252" s="63" t="s">
        <v>189</v>
      </c>
      <c r="M252" s="64" t="s">
        <v>199</v>
      </c>
      <c r="N252" s="58" t="s">
        <v>195</v>
      </c>
      <c r="O252" s="48" t="s">
        <v>257</v>
      </c>
      <c r="P252" s="48" t="s">
        <v>113</v>
      </c>
    </row>
    <row r="253" spans="2:16" s="31" customFormat="1" ht="80" hidden="1" customHeight="1" x14ac:dyDescent="0.2">
      <c r="B253" s="26">
        <v>45</v>
      </c>
      <c r="C253" s="58" t="s">
        <v>33</v>
      </c>
      <c r="D253" s="59" t="s">
        <v>34</v>
      </c>
      <c r="E253" s="58" t="s">
        <v>91</v>
      </c>
      <c r="F253" s="60" t="s">
        <v>213</v>
      </c>
      <c r="G253" s="58" t="s">
        <v>214</v>
      </c>
      <c r="H253" s="44" t="s">
        <v>187</v>
      </c>
      <c r="I253" s="61" t="s">
        <v>212</v>
      </c>
      <c r="J253" s="62">
        <v>14000000</v>
      </c>
      <c r="K253" s="62">
        <v>11900000</v>
      </c>
      <c r="L253" s="63" t="s">
        <v>189</v>
      </c>
      <c r="M253" s="64" t="s">
        <v>194</v>
      </c>
      <c r="N253" s="58" t="s">
        <v>191</v>
      </c>
      <c r="O253" s="48" t="s">
        <v>183</v>
      </c>
      <c r="P253" s="48" t="s">
        <v>452</v>
      </c>
    </row>
    <row r="254" spans="2:16" s="31" customFormat="1" ht="80" hidden="1" customHeight="1" x14ac:dyDescent="0.2">
      <c r="B254" s="26">
        <v>46</v>
      </c>
      <c r="C254" s="58" t="s">
        <v>33</v>
      </c>
      <c r="D254" s="59" t="s">
        <v>34</v>
      </c>
      <c r="E254" s="58" t="s">
        <v>169</v>
      </c>
      <c r="F254" s="60" t="s">
        <v>493</v>
      </c>
      <c r="G254" s="58" t="s">
        <v>486</v>
      </c>
      <c r="H254" s="44" t="s">
        <v>187</v>
      </c>
      <c r="I254" s="61" t="s">
        <v>212</v>
      </c>
      <c r="J254" s="62">
        <v>8008438</v>
      </c>
      <c r="K254" s="62">
        <v>6807172.2999999998</v>
      </c>
      <c r="L254" s="63" t="s">
        <v>189</v>
      </c>
      <c r="M254" s="64" t="s">
        <v>487</v>
      </c>
      <c r="N254" s="58" t="s">
        <v>488</v>
      </c>
      <c r="O254" s="48" t="s">
        <v>252</v>
      </c>
      <c r="P254" s="48" t="s">
        <v>452</v>
      </c>
    </row>
    <row r="255" spans="2:16" s="31" customFormat="1" ht="80" hidden="1" customHeight="1" x14ac:dyDescent="0.2">
      <c r="B255" s="26">
        <v>47</v>
      </c>
      <c r="C255" s="58" t="s">
        <v>33</v>
      </c>
      <c r="D255" s="59" t="s">
        <v>34</v>
      </c>
      <c r="E255" s="58" t="s">
        <v>169</v>
      </c>
      <c r="F255" s="60" t="s">
        <v>500</v>
      </c>
      <c r="G255" s="58" t="s">
        <v>495</v>
      </c>
      <c r="H255" s="44" t="s">
        <v>187</v>
      </c>
      <c r="I255" s="61" t="s">
        <v>212</v>
      </c>
      <c r="J255" s="62">
        <v>3432188</v>
      </c>
      <c r="K255" s="62">
        <v>2917359.8</v>
      </c>
      <c r="L255" s="63" t="s">
        <v>189</v>
      </c>
      <c r="M255" s="64" t="s">
        <v>496</v>
      </c>
      <c r="N255" s="58" t="s">
        <v>488</v>
      </c>
      <c r="O255" s="48" t="s">
        <v>50</v>
      </c>
      <c r="P255" s="48" t="s">
        <v>452</v>
      </c>
    </row>
    <row r="256" spans="2:16" s="31" customFormat="1" ht="80" hidden="1" customHeight="1" x14ac:dyDescent="0.2">
      <c r="B256" s="26">
        <v>48</v>
      </c>
      <c r="C256" s="58" t="s">
        <v>33</v>
      </c>
      <c r="D256" s="59" t="s">
        <v>34</v>
      </c>
      <c r="E256" s="58" t="s">
        <v>91</v>
      </c>
      <c r="F256" s="60" t="s">
        <v>464</v>
      </c>
      <c r="G256" s="58" t="s">
        <v>465</v>
      </c>
      <c r="H256" s="44" t="s">
        <v>187</v>
      </c>
      <c r="I256" s="61" t="s">
        <v>212</v>
      </c>
      <c r="J256" s="62">
        <v>5593583</v>
      </c>
      <c r="K256" s="62">
        <v>4754545.55</v>
      </c>
      <c r="L256" s="63" t="s">
        <v>189</v>
      </c>
      <c r="M256" s="64" t="s">
        <v>455</v>
      </c>
      <c r="N256" s="58" t="s">
        <v>191</v>
      </c>
      <c r="O256" s="48" t="s">
        <v>261</v>
      </c>
      <c r="P256" s="48" t="s">
        <v>451</v>
      </c>
    </row>
    <row r="257" spans="1:21" s="31" customFormat="1" ht="80" hidden="1" customHeight="1" x14ac:dyDescent="0.2">
      <c r="B257" s="26">
        <v>49</v>
      </c>
      <c r="C257" s="58" t="s">
        <v>33</v>
      </c>
      <c r="D257" s="59" t="s">
        <v>34</v>
      </c>
      <c r="E257" s="58" t="s">
        <v>196</v>
      </c>
      <c r="F257" s="60" t="s">
        <v>1263</v>
      </c>
      <c r="G257" s="58" t="s">
        <v>198</v>
      </c>
      <c r="H257" s="44" t="s">
        <v>187</v>
      </c>
      <c r="I257" s="61" t="s">
        <v>212</v>
      </c>
      <c r="J257" s="62">
        <v>7912200</v>
      </c>
      <c r="K257" s="62">
        <v>6725370</v>
      </c>
      <c r="L257" s="63" t="s">
        <v>189</v>
      </c>
      <c r="M257" s="64" t="s">
        <v>199</v>
      </c>
      <c r="N257" s="58" t="s">
        <v>195</v>
      </c>
      <c r="O257" s="48" t="s">
        <v>257</v>
      </c>
      <c r="P257" s="48" t="s">
        <v>113</v>
      </c>
    </row>
    <row r="258" spans="1:21" s="31" customFormat="1" ht="80" hidden="1" customHeight="1" x14ac:dyDescent="0.2">
      <c r="B258" s="26">
        <v>50</v>
      </c>
      <c r="C258" s="58" t="s">
        <v>33</v>
      </c>
      <c r="D258" s="59" t="s">
        <v>34</v>
      </c>
      <c r="E258" s="58" t="s">
        <v>466</v>
      </c>
      <c r="F258" s="60" t="s">
        <v>507</v>
      </c>
      <c r="G258" s="58" t="s">
        <v>502</v>
      </c>
      <c r="H258" s="44" t="s">
        <v>187</v>
      </c>
      <c r="I258" s="61" t="s">
        <v>212</v>
      </c>
      <c r="J258" s="62">
        <v>9595600</v>
      </c>
      <c r="K258" s="62">
        <v>8156260</v>
      </c>
      <c r="L258" s="63" t="s">
        <v>189</v>
      </c>
      <c r="M258" s="64" t="s">
        <v>469</v>
      </c>
      <c r="N258" s="58" t="s">
        <v>195</v>
      </c>
      <c r="O258" s="48" t="s">
        <v>272</v>
      </c>
      <c r="P258" s="48" t="s">
        <v>1265</v>
      </c>
    </row>
    <row r="259" spans="1:21" s="31" customFormat="1" ht="80" hidden="1" customHeight="1" x14ac:dyDescent="0.2">
      <c r="B259" s="26">
        <v>51</v>
      </c>
      <c r="C259" s="58" t="s">
        <v>33</v>
      </c>
      <c r="D259" s="59" t="s">
        <v>34</v>
      </c>
      <c r="E259" s="58" t="s">
        <v>466</v>
      </c>
      <c r="F259" s="60" t="s">
        <v>474</v>
      </c>
      <c r="G259" s="58" t="s">
        <v>468</v>
      </c>
      <c r="H259" s="44" t="s">
        <v>187</v>
      </c>
      <c r="I259" s="61" t="s">
        <v>212</v>
      </c>
      <c r="J259" s="62">
        <v>24440000</v>
      </c>
      <c r="K259" s="62">
        <v>20774000</v>
      </c>
      <c r="L259" s="63" t="s">
        <v>189</v>
      </c>
      <c r="M259" s="64" t="s">
        <v>469</v>
      </c>
      <c r="N259" s="58" t="s">
        <v>195</v>
      </c>
      <c r="O259" s="48" t="s">
        <v>252</v>
      </c>
      <c r="P259" s="48" t="s">
        <v>452</v>
      </c>
    </row>
    <row r="260" spans="1:21" s="31" customFormat="1" ht="80" hidden="1" customHeight="1" x14ac:dyDescent="0.2">
      <c r="B260" s="26">
        <v>52</v>
      </c>
      <c r="C260" s="58" t="s">
        <v>33</v>
      </c>
      <c r="D260" s="59" t="s">
        <v>34</v>
      </c>
      <c r="E260" s="58" t="s">
        <v>466</v>
      </c>
      <c r="F260" s="60" t="s">
        <v>484</v>
      </c>
      <c r="G260" s="58" t="s">
        <v>476</v>
      </c>
      <c r="H260" s="44" t="s">
        <v>187</v>
      </c>
      <c r="I260" s="61" t="s">
        <v>212</v>
      </c>
      <c r="J260" s="62">
        <v>31300725</v>
      </c>
      <c r="K260" s="62">
        <v>26605616.25</v>
      </c>
      <c r="L260" s="63" t="s">
        <v>189</v>
      </c>
      <c r="M260" s="64" t="s">
        <v>477</v>
      </c>
      <c r="N260" s="58" t="s">
        <v>478</v>
      </c>
      <c r="O260" s="48" t="s">
        <v>252</v>
      </c>
      <c r="P260" s="48" t="s">
        <v>479</v>
      </c>
    </row>
    <row r="261" spans="1:21" s="31" customFormat="1" ht="80" hidden="1" customHeight="1" x14ac:dyDescent="0.2">
      <c r="B261" s="26">
        <v>53</v>
      </c>
      <c r="C261" s="58" t="s">
        <v>33</v>
      </c>
      <c r="D261" s="59" t="s">
        <v>34</v>
      </c>
      <c r="E261" s="58" t="s">
        <v>91</v>
      </c>
      <c r="F261" s="60" t="s">
        <v>1264</v>
      </c>
      <c r="G261" s="58" t="s">
        <v>186</v>
      </c>
      <c r="H261" s="44" t="s">
        <v>187</v>
      </c>
      <c r="I261" s="61" t="s">
        <v>212</v>
      </c>
      <c r="J261" s="62">
        <v>22374329.882352944</v>
      </c>
      <c r="K261" s="62">
        <v>19018180.400000002</v>
      </c>
      <c r="L261" s="63" t="s">
        <v>189</v>
      </c>
      <c r="M261" s="64" t="s">
        <v>190</v>
      </c>
      <c r="N261" s="58" t="s">
        <v>191</v>
      </c>
      <c r="O261" s="48" t="s">
        <v>262</v>
      </c>
      <c r="P261" s="48" t="s">
        <v>451</v>
      </c>
    </row>
    <row r="262" spans="1:21" s="31" customFormat="1" ht="80" hidden="1" customHeight="1" x14ac:dyDescent="0.2">
      <c r="B262" s="26">
        <v>54</v>
      </c>
      <c r="C262" s="58" t="s">
        <v>33</v>
      </c>
      <c r="D262" s="59" t="s">
        <v>34</v>
      </c>
      <c r="E262" s="58" t="s">
        <v>508</v>
      </c>
      <c r="F262" s="60" t="s">
        <v>509</v>
      </c>
      <c r="G262" s="58" t="s">
        <v>510</v>
      </c>
      <c r="H262" s="44" t="s">
        <v>187</v>
      </c>
      <c r="I262" s="61"/>
      <c r="J262" s="62">
        <v>188731176</v>
      </c>
      <c r="K262" s="62">
        <v>188731176</v>
      </c>
      <c r="L262" s="63" t="s">
        <v>189</v>
      </c>
      <c r="M262" s="64" t="s">
        <v>511</v>
      </c>
      <c r="N262" s="58" t="s">
        <v>191</v>
      </c>
      <c r="O262" s="48" t="s">
        <v>50</v>
      </c>
      <c r="P262" s="48" t="s">
        <v>1265</v>
      </c>
    </row>
    <row r="263" spans="1:21" s="31" customFormat="1" ht="80" hidden="1" customHeight="1" x14ac:dyDescent="0.2">
      <c r="B263" s="26">
        <v>55</v>
      </c>
      <c r="C263" s="58" t="s">
        <v>33</v>
      </c>
      <c r="D263" s="59" t="s">
        <v>34</v>
      </c>
      <c r="E263" s="58" t="s">
        <v>508</v>
      </c>
      <c r="F263" s="60" t="s">
        <v>512</v>
      </c>
      <c r="G263" s="58" t="s">
        <v>510</v>
      </c>
      <c r="H263" s="44" t="s">
        <v>187</v>
      </c>
      <c r="I263" s="61"/>
      <c r="J263" s="62">
        <v>124595879</v>
      </c>
      <c r="K263" s="62">
        <v>77596820</v>
      </c>
      <c r="L263" s="63" t="s">
        <v>189</v>
      </c>
      <c r="M263" s="64" t="s">
        <v>513</v>
      </c>
      <c r="N263" s="58" t="s">
        <v>195</v>
      </c>
      <c r="O263" s="48" t="s">
        <v>50</v>
      </c>
      <c r="P263" s="48" t="s">
        <v>1265</v>
      </c>
    </row>
    <row r="264" spans="1:21" s="34" customFormat="1" ht="80" hidden="1" customHeight="1" x14ac:dyDescent="0.2">
      <c r="A264" s="99"/>
      <c r="B264" s="41">
        <v>55</v>
      </c>
      <c r="C264" s="3" t="s">
        <v>33</v>
      </c>
      <c r="D264" s="3" t="s">
        <v>34</v>
      </c>
      <c r="E264" s="3" t="s">
        <v>1026</v>
      </c>
      <c r="F264" s="3"/>
      <c r="G264" s="3"/>
      <c r="H264" s="3"/>
      <c r="I264" s="3"/>
      <c r="J264" s="42">
        <f>SUM(J209:J263)</f>
        <v>1439162201.1176472</v>
      </c>
      <c r="K264" s="42">
        <f>SUM(K209:K263)</f>
        <v>1223287870.1999998</v>
      </c>
      <c r="L264" s="3"/>
      <c r="M264" s="3"/>
      <c r="N264" s="3"/>
      <c r="O264" s="82"/>
      <c r="P264" s="83"/>
    </row>
    <row r="265" spans="1:21" s="45" customFormat="1" ht="80" hidden="1" customHeight="1" x14ac:dyDescent="0.2">
      <c r="B265" s="43">
        <v>1</v>
      </c>
      <c r="C265" s="44" t="s">
        <v>35</v>
      </c>
      <c r="D265" s="44" t="s">
        <v>115</v>
      </c>
      <c r="E265" s="44" t="s">
        <v>116</v>
      </c>
      <c r="F265" s="69" t="s">
        <v>514</v>
      </c>
      <c r="G265" s="69" t="s">
        <v>515</v>
      </c>
      <c r="H265" s="70" t="s">
        <v>118</v>
      </c>
      <c r="I265" s="70" t="s">
        <v>119</v>
      </c>
      <c r="J265" s="66">
        <v>6852012</v>
      </c>
      <c r="K265" s="66">
        <v>5824210</v>
      </c>
      <c r="L265" s="71" t="s">
        <v>46</v>
      </c>
      <c r="M265" s="70" t="s">
        <v>516</v>
      </c>
      <c r="N265" s="70" t="s">
        <v>126</v>
      </c>
      <c r="O265" s="48" t="s">
        <v>252</v>
      </c>
      <c r="P265" s="48" t="s">
        <v>50</v>
      </c>
      <c r="R265" s="46"/>
      <c r="S265" s="46"/>
      <c r="T265" s="46"/>
      <c r="U265" s="46"/>
    </row>
    <row r="266" spans="1:21" s="45" customFormat="1" ht="80" hidden="1" customHeight="1" x14ac:dyDescent="0.2">
      <c r="B266" s="43">
        <f>B265+1</f>
        <v>2</v>
      </c>
      <c r="C266" s="44" t="s">
        <v>35</v>
      </c>
      <c r="D266" s="44" t="s">
        <v>115</v>
      </c>
      <c r="E266" s="44" t="s">
        <v>116</v>
      </c>
      <c r="F266" s="69" t="s">
        <v>132</v>
      </c>
      <c r="G266" s="69" t="s">
        <v>517</v>
      </c>
      <c r="H266" s="70" t="s">
        <v>118</v>
      </c>
      <c r="I266" s="70" t="s">
        <v>122</v>
      </c>
      <c r="J266" s="66">
        <v>15878718.24</v>
      </c>
      <c r="K266" s="66">
        <v>12827188.23</v>
      </c>
      <c r="L266" s="71" t="s">
        <v>123</v>
      </c>
      <c r="M266" s="70" t="s">
        <v>133</v>
      </c>
      <c r="N266" s="70" t="s">
        <v>47</v>
      </c>
      <c r="O266" s="48" t="s">
        <v>261</v>
      </c>
      <c r="P266" s="48" t="s">
        <v>183</v>
      </c>
      <c r="R266" s="46"/>
      <c r="S266" s="46"/>
      <c r="T266" s="46"/>
      <c r="U266" s="46"/>
    </row>
    <row r="267" spans="1:21" s="45" customFormat="1" ht="80" hidden="1" customHeight="1" x14ac:dyDescent="0.2">
      <c r="B267" s="43">
        <f t="shared" ref="B267:B330" si="6">B266+1</f>
        <v>3</v>
      </c>
      <c r="C267" s="44" t="s">
        <v>35</v>
      </c>
      <c r="D267" s="44" t="s">
        <v>115</v>
      </c>
      <c r="E267" s="44" t="s">
        <v>116</v>
      </c>
      <c r="F267" s="69" t="s">
        <v>132</v>
      </c>
      <c r="G267" s="69" t="s">
        <v>518</v>
      </c>
      <c r="H267" s="70" t="s">
        <v>118</v>
      </c>
      <c r="I267" s="70" t="s">
        <v>119</v>
      </c>
      <c r="J267" s="66">
        <v>7520318.823529412</v>
      </c>
      <c r="K267" s="66">
        <v>6392271</v>
      </c>
      <c r="L267" s="71" t="s">
        <v>123</v>
      </c>
      <c r="M267" s="70" t="s">
        <v>519</v>
      </c>
      <c r="N267" s="70" t="s">
        <v>47</v>
      </c>
      <c r="O267" s="48" t="s">
        <v>337</v>
      </c>
      <c r="P267" s="48" t="s">
        <v>174</v>
      </c>
      <c r="R267" s="46"/>
      <c r="S267" s="46"/>
      <c r="T267" s="46"/>
      <c r="U267" s="46"/>
    </row>
    <row r="268" spans="1:21" s="45" customFormat="1" ht="80" hidden="1" customHeight="1" x14ac:dyDescent="0.2">
      <c r="B268" s="43">
        <f t="shared" si="6"/>
        <v>4</v>
      </c>
      <c r="C268" s="44" t="s">
        <v>35</v>
      </c>
      <c r="D268" s="44" t="s">
        <v>115</v>
      </c>
      <c r="E268" s="44" t="s">
        <v>116</v>
      </c>
      <c r="F268" s="69" t="s">
        <v>132</v>
      </c>
      <c r="G268" s="69" t="s">
        <v>518</v>
      </c>
      <c r="H268" s="70" t="s">
        <v>118</v>
      </c>
      <c r="I268" s="70" t="s">
        <v>120</v>
      </c>
      <c r="J268" s="66">
        <v>836990</v>
      </c>
      <c r="K268" s="66">
        <v>334796</v>
      </c>
      <c r="L268" s="71" t="s">
        <v>123</v>
      </c>
      <c r="M268" s="70" t="s">
        <v>519</v>
      </c>
      <c r="N268" s="70" t="s">
        <v>47</v>
      </c>
      <c r="O268" s="48" t="s">
        <v>337</v>
      </c>
      <c r="P268" s="48" t="s">
        <v>174</v>
      </c>
      <c r="R268" s="46"/>
      <c r="S268" s="46"/>
      <c r="T268" s="46"/>
      <c r="U268" s="46"/>
    </row>
    <row r="269" spans="1:21" s="45" customFormat="1" ht="80" hidden="1" customHeight="1" x14ac:dyDescent="0.2">
      <c r="B269" s="43">
        <f t="shared" si="6"/>
        <v>5</v>
      </c>
      <c r="C269" s="44" t="s">
        <v>35</v>
      </c>
      <c r="D269" s="44" t="s">
        <v>115</v>
      </c>
      <c r="E269" s="44" t="s">
        <v>116</v>
      </c>
      <c r="F269" s="69" t="s">
        <v>520</v>
      </c>
      <c r="G269" s="69" t="s">
        <v>521</v>
      </c>
      <c r="H269" s="70" t="s">
        <v>118</v>
      </c>
      <c r="I269" s="70" t="s">
        <v>119</v>
      </c>
      <c r="J269" s="66">
        <v>4265709.4117647056</v>
      </c>
      <c r="K269" s="66">
        <v>3625853</v>
      </c>
      <c r="L269" s="71" t="s">
        <v>46</v>
      </c>
      <c r="M269" s="70" t="s">
        <v>522</v>
      </c>
      <c r="N269" s="70" t="s">
        <v>126</v>
      </c>
      <c r="O269" s="48" t="s">
        <v>261</v>
      </c>
      <c r="P269" s="48" t="s">
        <v>183</v>
      </c>
      <c r="R269" s="46"/>
      <c r="S269" s="46"/>
      <c r="T269" s="46"/>
      <c r="U269" s="46"/>
    </row>
    <row r="270" spans="1:21" s="45" customFormat="1" ht="80" hidden="1" customHeight="1" x14ac:dyDescent="0.2">
      <c r="B270" s="43">
        <f t="shared" si="6"/>
        <v>6</v>
      </c>
      <c r="C270" s="44" t="s">
        <v>35</v>
      </c>
      <c r="D270" s="44" t="s">
        <v>115</v>
      </c>
      <c r="E270" s="44" t="s">
        <v>116</v>
      </c>
      <c r="F270" s="69" t="s">
        <v>520</v>
      </c>
      <c r="G270" s="69" t="s">
        <v>523</v>
      </c>
      <c r="H270" s="70" t="s">
        <v>118</v>
      </c>
      <c r="I270" s="70" t="s">
        <v>120</v>
      </c>
      <c r="J270" s="66">
        <v>100440</v>
      </c>
      <c r="K270" s="66">
        <v>40176</v>
      </c>
      <c r="L270" s="71" t="s">
        <v>46</v>
      </c>
      <c r="M270" s="70" t="s">
        <v>522</v>
      </c>
      <c r="N270" s="70" t="s">
        <v>126</v>
      </c>
      <c r="O270" s="48" t="s">
        <v>261</v>
      </c>
      <c r="P270" s="48" t="s">
        <v>183</v>
      </c>
      <c r="R270" s="46"/>
      <c r="S270" s="46"/>
      <c r="T270" s="46"/>
      <c r="U270" s="46"/>
    </row>
    <row r="271" spans="1:21" s="45" customFormat="1" ht="80" hidden="1" customHeight="1" x14ac:dyDescent="0.2">
      <c r="B271" s="43">
        <f t="shared" si="6"/>
        <v>7</v>
      </c>
      <c r="C271" s="44" t="s">
        <v>35</v>
      </c>
      <c r="D271" s="44" t="s">
        <v>115</v>
      </c>
      <c r="E271" s="44" t="s">
        <v>116</v>
      </c>
      <c r="F271" s="69" t="s">
        <v>520</v>
      </c>
      <c r="G271" s="69" t="s">
        <v>524</v>
      </c>
      <c r="H271" s="70" t="s">
        <v>118</v>
      </c>
      <c r="I271" s="70" t="s">
        <v>122</v>
      </c>
      <c r="J271" s="66">
        <v>1671444.1176695446</v>
      </c>
      <c r="K271" s="66">
        <v>1350230.182</v>
      </c>
      <c r="L271" s="71" t="s">
        <v>123</v>
      </c>
      <c r="M271" s="70" t="s">
        <v>525</v>
      </c>
      <c r="N271" s="70" t="s">
        <v>53</v>
      </c>
      <c r="O271" s="48" t="s">
        <v>50</v>
      </c>
      <c r="P271" s="48" t="s">
        <v>298</v>
      </c>
      <c r="R271" s="46"/>
      <c r="S271" s="46"/>
      <c r="T271" s="46"/>
      <c r="U271" s="46"/>
    </row>
    <row r="272" spans="1:21" s="45" customFormat="1" ht="80" hidden="1" customHeight="1" x14ac:dyDescent="0.2">
      <c r="B272" s="43">
        <f t="shared" si="6"/>
        <v>8</v>
      </c>
      <c r="C272" s="44" t="s">
        <v>35</v>
      </c>
      <c r="D272" s="44" t="s">
        <v>115</v>
      </c>
      <c r="E272" s="44" t="s">
        <v>116</v>
      </c>
      <c r="F272" s="69" t="s">
        <v>134</v>
      </c>
      <c r="G272" s="69" t="s">
        <v>526</v>
      </c>
      <c r="H272" s="70" t="s">
        <v>118</v>
      </c>
      <c r="I272" s="70" t="s">
        <v>122</v>
      </c>
      <c r="J272" s="66">
        <v>4178610.88</v>
      </c>
      <c r="K272" s="66">
        <v>3375575.96</v>
      </c>
      <c r="L272" s="71" t="s">
        <v>123</v>
      </c>
      <c r="M272" s="70" t="s">
        <v>135</v>
      </c>
      <c r="N272" s="70" t="s">
        <v>47</v>
      </c>
      <c r="O272" s="48" t="s">
        <v>261</v>
      </c>
      <c r="P272" s="48" t="s">
        <v>183</v>
      </c>
      <c r="R272" s="46"/>
      <c r="S272" s="46"/>
      <c r="T272" s="46"/>
      <c r="U272" s="46"/>
    </row>
    <row r="273" spans="2:21" s="45" customFormat="1" ht="80" hidden="1" customHeight="1" x14ac:dyDescent="0.2">
      <c r="B273" s="43">
        <f t="shared" si="6"/>
        <v>9</v>
      </c>
      <c r="C273" s="44" t="s">
        <v>35</v>
      </c>
      <c r="D273" s="44" t="s">
        <v>115</v>
      </c>
      <c r="E273" s="44" t="s">
        <v>116</v>
      </c>
      <c r="F273" s="69" t="s">
        <v>134</v>
      </c>
      <c r="G273" s="69" t="s">
        <v>527</v>
      </c>
      <c r="H273" s="70" t="s">
        <v>118</v>
      </c>
      <c r="I273" s="70" t="s">
        <v>119</v>
      </c>
      <c r="J273" s="66">
        <v>8576202.6640117541</v>
      </c>
      <c r="K273" s="66">
        <v>7289772.2644100208</v>
      </c>
      <c r="L273" s="71" t="s">
        <v>123</v>
      </c>
      <c r="M273" s="70" t="s">
        <v>528</v>
      </c>
      <c r="N273" s="70" t="s">
        <v>47</v>
      </c>
      <c r="O273" s="48" t="s">
        <v>252</v>
      </c>
      <c r="P273" s="48" t="s">
        <v>50</v>
      </c>
      <c r="R273" s="46"/>
      <c r="S273" s="46"/>
      <c r="T273" s="46"/>
      <c r="U273" s="46"/>
    </row>
    <row r="274" spans="2:21" s="45" customFormat="1" ht="80" hidden="1" customHeight="1" x14ac:dyDescent="0.2">
      <c r="B274" s="43">
        <f t="shared" si="6"/>
        <v>10</v>
      </c>
      <c r="C274" s="44" t="s">
        <v>35</v>
      </c>
      <c r="D274" s="44" t="s">
        <v>115</v>
      </c>
      <c r="E274" s="44" t="s">
        <v>116</v>
      </c>
      <c r="F274" s="69" t="s">
        <v>134</v>
      </c>
      <c r="G274" s="69" t="s">
        <v>529</v>
      </c>
      <c r="H274" s="70" t="s">
        <v>118</v>
      </c>
      <c r="I274" s="70" t="s">
        <v>120</v>
      </c>
      <c r="J274" s="66">
        <v>1673982.5</v>
      </c>
      <c r="K274" s="66">
        <v>669593</v>
      </c>
      <c r="L274" s="71" t="s">
        <v>123</v>
      </c>
      <c r="M274" s="70" t="s">
        <v>528</v>
      </c>
      <c r="N274" s="70" t="s">
        <v>47</v>
      </c>
      <c r="O274" s="48" t="s">
        <v>451</v>
      </c>
      <c r="P274" s="48" t="s">
        <v>451</v>
      </c>
      <c r="R274" s="46"/>
      <c r="S274" s="46"/>
      <c r="T274" s="46"/>
      <c r="U274" s="46"/>
    </row>
    <row r="275" spans="2:21" s="45" customFormat="1" ht="80" hidden="1" customHeight="1" x14ac:dyDescent="0.2">
      <c r="B275" s="43">
        <f t="shared" si="6"/>
        <v>11</v>
      </c>
      <c r="C275" s="44" t="s">
        <v>35</v>
      </c>
      <c r="D275" s="44" t="s">
        <v>115</v>
      </c>
      <c r="E275" s="44" t="s">
        <v>116</v>
      </c>
      <c r="F275" s="69" t="s">
        <v>157</v>
      </c>
      <c r="G275" s="69" t="s">
        <v>530</v>
      </c>
      <c r="H275" s="70" t="s">
        <v>118</v>
      </c>
      <c r="I275" s="70" t="s">
        <v>119</v>
      </c>
      <c r="J275" s="66">
        <v>2332809.411764706</v>
      </c>
      <c r="K275" s="66">
        <v>1982888</v>
      </c>
      <c r="L275" s="71" t="s">
        <v>46</v>
      </c>
      <c r="M275" s="70" t="s">
        <v>159</v>
      </c>
      <c r="N275" s="70" t="s">
        <v>126</v>
      </c>
      <c r="O275" s="48" t="s">
        <v>261</v>
      </c>
      <c r="P275" s="48" t="s">
        <v>183</v>
      </c>
      <c r="R275" s="46"/>
      <c r="S275" s="46"/>
      <c r="T275" s="46"/>
      <c r="U275" s="46"/>
    </row>
    <row r="276" spans="2:21" s="45" customFormat="1" ht="80" hidden="1" customHeight="1" x14ac:dyDescent="0.2">
      <c r="B276" s="43">
        <f t="shared" si="6"/>
        <v>12</v>
      </c>
      <c r="C276" s="44" t="s">
        <v>35</v>
      </c>
      <c r="D276" s="44" t="s">
        <v>115</v>
      </c>
      <c r="E276" s="44" t="s">
        <v>116</v>
      </c>
      <c r="F276" s="69" t="s">
        <v>157</v>
      </c>
      <c r="G276" s="69" t="s">
        <v>531</v>
      </c>
      <c r="H276" s="70" t="s">
        <v>118</v>
      </c>
      <c r="I276" s="70" t="s">
        <v>119</v>
      </c>
      <c r="J276" s="66">
        <v>12441652.9411765</v>
      </c>
      <c r="K276" s="66">
        <v>10575405</v>
      </c>
      <c r="L276" s="71" t="s">
        <v>46</v>
      </c>
      <c r="M276" s="70" t="s">
        <v>159</v>
      </c>
      <c r="N276" s="70" t="s">
        <v>126</v>
      </c>
      <c r="O276" s="48" t="s">
        <v>261</v>
      </c>
      <c r="P276" s="48" t="s">
        <v>183</v>
      </c>
      <c r="R276" s="46"/>
      <c r="S276" s="46"/>
      <c r="T276" s="46"/>
      <c r="U276" s="46"/>
    </row>
    <row r="277" spans="2:21" s="45" customFormat="1" ht="80" hidden="1" customHeight="1" x14ac:dyDescent="0.2">
      <c r="B277" s="43">
        <f t="shared" si="6"/>
        <v>13</v>
      </c>
      <c r="C277" s="44" t="s">
        <v>35</v>
      </c>
      <c r="D277" s="44" t="s">
        <v>115</v>
      </c>
      <c r="E277" s="44" t="s">
        <v>116</v>
      </c>
      <c r="F277" s="69" t="s">
        <v>157</v>
      </c>
      <c r="G277" s="69" t="s">
        <v>158</v>
      </c>
      <c r="H277" s="70" t="s">
        <v>118</v>
      </c>
      <c r="I277" s="70" t="s">
        <v>119</v>
      </c>
      <c r="J277" s="66">
        <v>4998878.823529412</v>
      </c>
      <c r="K277" s="66">
        <v>4249047</v>
      </c>
      <c r="L277" s="71" t="s">
        <v>46</v>
      </c>
      <c r="M277" s="70" t="s">
        <v>159</v>
      </c>
      <c r="N277" s="70" t="s">
        <v>126</v>
      </c>
      <c r="O277" s="48" t="s">
        <v>261</v>
      </c>
      <c r="P277" s="48" t="s">
        <v>183</v>
      </c>
      <c r="R277" s="46"/>
      <c r="S277" s="46"/>
      <c r="T277" s="46"/>
      <c r="U277" s="46"/>
    </row>
    <row r="278" spans="2:21" s="45" customFormat="1" ht="80" hidden="1" customHeight="1" x14ac:dyDescent="0.2">
      <c r="B278" s="43">
        <f t="shared" si="6"/>
        <v>14</v>
      </c>
      <c r="C278" s="44" t="s">
        <v>35</v>
      </c>
      <c r="D278" s="44" t="s">
        <v>115</v>
      </c>
      <c r="E278" s="44" t="s">
        <v>116</v>
      </c>
      <c r="F278" s="69" t="s">
        <v>136</v>
      </c>
      <c r="G278" s="69" t="s">
        <v>532</v>
      </c>
      <c r="H278" s="70" t="s">
        <v>118</v>
      </c>
      <c r="I278" s="70" t="s">
        <v>122</v>
      </c>
      <c r="J278" s="66">
        <v>10028662.060000001</v>
      </c>
      <c r="K278" s="66">
        <v>8101381.0899999999</v>
      </c>
      <c r="L278" s="71" t="s">
        <v>123</v>
      </c>
      <c r="M278" s="70" t="s">
        <v>137</v>
      </c>
      <c r="N278" s="70" t="s">
        <v>47</v>
      </c>
      <c r="O278" s="48" t="s">
        <v>261</v>
      </c>
      <c r="P278" s="48" t="s">
        <v>183</v>
      </c>
      <c r="R278" s="46"/>
      <c r="S278" s="46"/>
      <c r="T278" s="46"/>
      <c r="U278" s="46"/>
    </row>
    <row r="279" spans="2:21" s="45" customFormat="1" ht="80" hidden="1" customHeight="1" x14ac:dyDescent="0.2">
      <c r="B279" s="43">
        <f t="shared" si="6"/>
        <v>15</v>
      </c>
      <c r="C279" s="44" t="s">
        <v>35</v>
      </c>
      <c r="D279" s="44" t="s">
        <v>115</v>
      </c>
      <c r="E279" s="44" t="s">
        <v>116</v>
      </c>
      <c r="F279" s="69" t="s">
        <v>117</v>
      </c>
      <c r="G279" s="69" t="s">
        <v>160</v>
      </c>
      <c r="H279" s="70" t="s">
        <v>118</v>
      </c>
      <c r="I279" s="70" t="s">
        <v>119</v>
      </c>
      <c r="J279" s="66">
        <v>2666068.2352941176</v>
      </c>
      <c r="K279" s="66">
        <v>2266158</v>
      </c>
      <c r="L279" s="71" t="s">
        <v>46</v>
      </c>
      <c r="M279" s="70" t="s">
        <v>161</v>
      </c>
      <c r="N279" s="70" t="s">
        <v>47</v>
      </c>
      <c r="O279" s="48" t="s">
        <v>261</v>
      </c>
      <c r="P279" s="48" t="s">
        <v>183</v>
      </c>
      <c r="R279" s="46"/>
      <c r="S279" s="46"/>
      <c r="T279" s="46"/>
      <c r="U279" s="46"/>
    </row>
    <row r="280" spans="2:21" s="45" customFormat="1" ht="80" hidden="1" customHeight="1" x14ac:dyDescent="0.2">
      <c r="B280" s="43">
        <f t="shared" si="6"/>
        <v>16</v>
      </c>
      <c r="C280" s="44" t="s">
        <v>35</v>
      </c>
      <c r="D280" s="44" t="s">
        <v>115</v>
      </c>
      <c r="E280" s="44" t="s">
        <v>116</v>
      </c>
      <c r="F280" s="69" t="s">
        <v>117</v>
      </c>
      <c r="G280" s="69" t="s">
        <v>533</v>
      </c>
      <c r="H280" s="70" t="s">
        <v>118</v>
      </c>
      <c r="I280" s="70" t="s">
        <v>120</v>
      </c>
      <c r="J280" s="66">
        <v>251098</v>
      </c>
      <c r="K280" s="66">
        <v>100439</v>
      </c>
      <c r="L280" s="71" t="s">
        <v>46</v>
      </c>
      <c r="M280" s="70" t="s">
        <v>161</v>
      </c>
      <c r="N280" s="70" t="s">
        <v>47</v>
      </c>
      <c r="O280" s="48" t="s">
        <v>261</v>
      </c>
      <c r="P280" s="48" t="s">
        <v>183</v>
      </c>
      <c r="R280" s="46"/>
      <c r="S280" s="46"/>
      <c r="T280" s="46"/>
      <c r="U280" s="46"/>
    </row>
    <row r="281" spans="2:21" s="45" customFormat="1" ht="80" hidden="1" customHeight="1" x14ac:dyDescent="0.2">
      <c r="B281" s="43">
        <f t="shared" si="6"/>
        <v>17</v>
      </c>
      <c r="C281" s="44" t="s">
        <v>35</v>
      </c>
      <c r="D281" s="44" t="s">
        <v>115</v>
      </c>
      <c r="E281" s="44" t="s">
        <v>116</v>
      </c>
      <c r="F281" s="69" t="s">
        <v>534</v>
      </c>
      <c r="G281" s="69" t="s">
        <v>535</v>
      </c>
      <c r="H281" s="70" t="s">
        <v>118</v>
      </c>
      <c r="I281" s="70" t="s">
        <v>122</v>
      </c>
      <c r="J281" s="66">
        <v>8357220.4412889015</v>
      </c>
      <c r="K281" s="66">
        <v>6751151.9100000001</v>
      </c>
      <c r="L281" s="71" t="s">
        <v>123</v>
      </c>
      <c r="M281" s="70" t="s">
        <v>536</v>
      </c>
      <c r="N281" s="70" t="s">
        <v>47</v>
      </c>
      <c r="O281" s="48" t="s">
        <v>261</v>
      </c>
      <c r="P281" s="48" t="s">
        <v>183</v>
      </c>
      <c r="R281" s="46"/>
      <c r="S281" s="46"/>
      <c r="T281" s="46"/>
      <c r="U281" s="46"/>
    </row>
    <row r="282" spans="2:21" s="45" customFormat="1" ht="80" hidden="1" customHeight="1" x14ac:dyDescent="0.2">
      <c r="B282" s="43">
        <f t="shared" si="6"/>
        <v>18</v>
      </c>
      <c r="C282" s="44" t="s">
        <v>35</v>
      </c>
      <c r="D282" s="44" t="s">
        <v>115</v>
      </c>
      <c r="E282" s="44" t="s">
        <v>116</v>
      </c>
      <c r="F282" s="69" t="s">
        <v>534</v>
      </c>
      <c r="G282" s="69" t="s">
        <v>537</v>
      </c>
      <c r="H282" s="70" t="s">
        <v>118</v>
      </c>
      <c r="I282" s="70" t="s">
        <v>119</v>
      </c>
      <c r="J282" s="66">
        <v>20889774.117647059</v>
      </c>
      <c r="K282" s="66">
        <v>17756308</v>
      </c>
      <c r="L282" s="71" t="s">
        <v>123</v>
      </c>
      <c r="M282" s="70" t="s">
        <v>538</v>
      </c>
      <c r="N282" s="70" t="s">
        <v>47</v>
      </c>
      <c r="O282" s="48" t="s">
        <v>337</v>
      </c>
      <c r="P282" s="48" t="s">
        <v>174</v>
      </c>
      <c r="R282" s="46"/>
      <c r="S282" s="46"/>
      <c r="T282" s="46"/>
      <c r="U282" s="46"/>
    </row>
    <row r="283" spans="2:21" s="45" customFormat="1" ht="80" hidden="1" customHeight="1" x14ac:dyDescent="0.2">
      <c r="B283" s="43">
        <f t="shared" si="6"/>
        <v>19</v>
      </c>
      <c r="C283" s="44" t="s">
        <v>35</v>
      </c>
      <c r="D283" s="44" t="s">
        <v>115</v>
      </c>
      <c r="E283" s="44" t="s">
        <v>116</v>
      </c>
      <c r="F283" s="69" t="s">
        <v>534</v>
      </c>
      <c r="G283" s="69" t="s">
        <v>537</v>
      </c>
      <c r="H283" s="70" t="s">
        <v>118</v>
      </c>
      <c r="I283" s="70" t="s">
        <v>120</v>
      </c>
      <c r="J283" s="66">
        <v>3347965</v>
      </c>
      <c r="K283" s="66">
        <v>1339186</v>
      </c>
      <c r="L283" s="71" t="s">
        <v>123</v>
      </c>
      <c r="M283" s="70" t="s">
        <v>538</v>
      </c>
      <c r="N283" s="70" t="s">
        <v>47</v>
      </c>
      <c r="O283" s="48" t="s">
        <v>337</v>
      </c>
      <c r="P283" s="48" t="s">
        <v>174</v>
      </c>
      <c r="R283" s="46"/>
      <c r="S283" s="46"/>
      <c r="T283" s="46"/>
      <c r="U283" s="46"/>
    </row>
    <row r="284" spans="2:21" s="45" customFormat="1" ht="80" hidden="1" customHeight="1" x14ac:dyDescent="0.2">
      <c r="B284" s="43">
        <f t="shared" si="6"/>
        <v>20</v>
      </c>
      <c r="C284" s="44" t="s">
        <v>35</v>
      </c>
      <c r="D284" s="44" t="s">
        <v>115</v>
      </c>
      <c r="E284" s="44" t="s">
        <v>116</v>
      </c>
      <c r="F284" s="69" t="s">
        <v>117</v>
      </c>
      <c r="G284" s="69" t="s">
        <v>539</v>
      </c>
      <c r="H284" s="70" t="s">
        <v>118</v>
      </c>
      <c r="I284" s="70" t="s">
        <v>119</v>
      </c>
      <c r="J284" s="66">
        <v>14766991.764705881</v>
      </c>
      <c r="K284" s="66">
        <v>12551943</v>
      </c>
      <c r="L284" s="71" t="s">
        <v>46</v>
      </c>
      <c r="M284" s="70" t="s">
        <v>150</v>
      </c>
      <c r="N284" s="70" t="s">
        <v>47</v>
      </c>
      <c r="O284" s="48" t="s">
        <v>261</v>
      </c>
      <c r="P284" s="48" t="s">
        <v>183</v>
      </c>
      <c r="R284" s="46"/>
      <c r="S284" s="46"/>
      <c r="T284" s="46"/>
      <c r="U284" s="46"/>
    </row>
    <row r="285" spans="2:21" s="45" customFormat="1" ht="80" hidden="1" customHeight="1" x14ac:dyDescent="0.2">
      <c r="B285" s="43">
        <f t="shared" si="6"/>
        <v>21</v>
      </c>
      <c r="C285" s="44" t="s">
        <v>35</v>
      </c>
      <c r="D285" s="44" t="s">
        <v>115</v>
      </c>
      <c r="E285" s="44" t="s">
        <v>116</v>
      </c>
      <c r="F285" s="69" t="s">
        <v>117</v>
      </c>
      <c r="G285" s="69" t="s">
        <v>539</v>
      </c>
      <c r="H285" s="70" t="s">
        <v>118</v>
      </c>
      <c r="I285" s="70" t="s">
        <v>120</v>
      </c>
      <c r="J285" s="66">
        <v>2259875</v>
      </c>
      <c r="K285" s="66">
        <v>903950</v>
      </c>
      <c r="L285" s="71" t="s">
        <v>46</v>
      </c>
      <c r="M285" s="70" t="s">
        <v>150</v>
      </c>
      <c r="N285" s="70" t="s">
        <v>47</v>
      </c>
      <c r="O285" s="48" t="s">
        <v>261</v>
      </c>
      <c r="P285" s="48" t="s">
        <v>183</v>
      </c>
      <c r="R285" s="46"/>
      <c r="S285" s="46"/>
      <c r="T285" s="46"/>
      <c r="U285" s="46"/>
    </row>
    <row r="286" spans="2:21" s="45" customFormat="1" ht="80" hidden="1" customHeight="1" x14ac:dyDescent="0.2">
      <c r="B286" s="43">
        <f t="shared" si="6"/>
        <v>22</v>
      </c>
      <c r="C286" s="44" t="s">
        <v>35</v>
      </c>
      <c r="D286" s="44" t="s">
        <v>115</v>
      </c>
      <c r="E286" s="44" t="s">
        <v>116</v>
      </c>
      <c r="F286" s="69" t="s">
        <v>124</v>
      </c>
      <c r="G286" s="69" t="s">
        <v>540</v>
      </c>
      <c r="H286" s="70" t="s">
        <v>118</v>
      </c>
      <c r="I286" s="70" t="s">
        <v>119</v>
      </c>
      <c r="J286" s="66">
        <v>83559097.647058815</v>
      </c>
      <c r="K286" s="66">
        <v>71025233</v>
      </c>
      <c r="L286" s="71" t="s">
        <v>123</v>
      </c>
      <c r="M286" s="70" t="s">
        <v>541</v>
      </c>
      <c r="N286" s="70" t="s">
        <v>47</v>
      </c>
      <c r="O286" s="48" t="s">
        <v>298</v>
      </c>
      <c r="P286" s="48" t="s">
        <v>272</v>
      </c>
      <c r="R286" s="46"/>
      <c r="S286" s="46"/>
      <c r="T286" s="46"/>
      <c r="U286" s="46"/>
    </row>
    <row r="287" spans="2:21" s="45" customFormat="1" ht="80" hidden="1" customHeight="1" x14ac:dyDescent="0.2">
      <c r="B287" s="43">
        <f t="shared" si="6"/>
        <v>23</v>
      </c>
      <c r="C287" s="44" t="s">
        <v>35</v>
      </c>
      <c r="D287" s="44" t="s">
        <v>115</v>
      </c>
      <c r="E287" s="44" t="s">
        <v>116</v>
      </c>
      <c r="F287" s="69" t="s">
        <v>124</v>
      </c>
      <c r="G287" s="69" t="s">
        <v>542</v>
      </c>
      <c r="H287" s="70" t="s">
        <v>118</v>
      </c>
      <c r="I287" s="70" t="s">
        <v>120</v>
      </c>
      <c r="J287" s="66">
        <v>6695927.5</v>
      </c>
      <c r="K287" s="66">
        <v>2678371</v>
      </c>
      <c r="L287" s="71" t="s">
        <v>123</v>
      </c>
      <c r="M287" s="70" t="s">
        <v>541</v>
      </c>
      <c r="N287" s="70" t="s">
        <v>47</v>
      </c>
      <c r="O287" s="48" t="s">
        <v>298</v>
      </c>
      <c r="P287" s="48" t="s">
        <v>272</v>
      </c>
      <c r="R287" s="46"/>
      <c r="S287" s="46"/>
      <c r="T287" s="46"/>
      <c r="U287" s="46"/>
    </row>
    <row r="288" spans="2:21" s="45" customFormat="1" ht="80" hidden="1" customHeight="1" x14ac:dyDescent="0.2">
      <c r="B288" s="43">
        <f t="shared" si="6"/>
        <v>24</v>
      </c>
      <c r="C288" s="44" t="s">
        <v>35</v>
      </c>
      <c r="D288" s="44" t="s">
        <v>115</v>
      </c>
      <c r="E288" s="44" t="s">
        <v>116</v>
      </c>
      <c r="F288" s="69" t="s">
        <v>124</v>
      </c>
      <c r="G288" s="69" t="s">
        <v>543</v>
      </c>
      <c r="H288" s="70" t="s">
        <v>118</v>
      </c>
      <c r="I288" s="70" t="s">
        <v>122</v>
      </c>
      <c r="J288" s="66">
        <v>8880382.2060018219</v>
      </c>
      <c r="K288" s="66">
        <v>7173773.9159660004</v>
      </c>
      <c r="L288" s="71" t="s">
        <v>123</v>
      </c>
      <c r="M288" s="70" t="s">
        <v>541</v>
      </c>
      <c r="N288" s="70" t="s">
        <v>47</v>
      </c>
      <c r="O288" s="48" t="s">
        <v>252</v>
      </c>
      <c r="P288" s="48" t="s">
        <v>183</v>
      </c>
      <c r="R288" s="46"/>
      <c r="S288" s="46"/>
      <c r="T288" s="46"/>
      <c r="U288" s="46"/>
    </row>
    <row r="289" spans="2:21" s="45" customFormat="1" ht="80" hidden="1" customHeight="1" x14ac:dyDescent="0.2">
      <c r="B289" s="43">
        <f t="shared" si="6"/>
        <v>25</v>
      </c>
      <c r="C289" s="44" t="s">
        <v>35</v>
      </c>
      <c r="D289" s="44" t="s">
        <v>115</v>
      </c>
      <c r="E289" s="44" t="s">
        <v>116</v>
      </c>
      <c r="F289" s="69" t="s">
        <v>124</v>
      </c>
      <c r="G289" s="69" t="s">
        <v>544</v>
      </c>
      <c r="H289" s="70" t="s">
        <v>118</v>
      </c>
      <c r="I289" s="70" t="s">
        <v>119</v>
      </c>
      <c r="J289" s="66">
        <v>62669322.352941178</v>
      </c>
      <c r="K289" s="66">
        <v>53268924</v>
      </c>
      <c r="L289" s="71" t="s">
        <v>123</v>
      </c>
      <c r="M289" s="70" t="s">
        <v>138</v>
      </c>
      <c r="N289" s="70" t="s">
        <v>47</v>
      </c>
      <c r="O289" s="48" t="s">
        <v>298</v>
      </c>
      <c r="P289" s="48" t="s">
        <v>272</v>
      </c>
      <c r="R289" s="46"/>
      <c r="S289" s="46"/>
      <c r="T289" s="46"/>
      <c r="U289" s="46"/>
    </row>
    <row r="290" spans="2:21" s="45" customFormat="1" ht="80" hidden="1" customHeight="1" x14ac:dyDescent="0.2">
      <c r="B290" s="43">
        <f t="shared" si="6"/>
        <v>26</v>
      </c>
      <c r="C290" s="44" t="s">
        <v>35</v>
      </c>
      <c r="D290" s="44" t="s">
        <v>115</v>
      </c>
      <c r="E290" s="44" t="s">
        <v>116</v>
      </c>
      <c r="F290" s="69" t="s">
        <v>124</v>
      </c>
      <c r="G290" s="69" t="s">
        <v>545</v>
      </c>
      <c r="H290" s="70" t="s">
        <v>118</v>
      </c>
      <c r="I290" s="70" t="s">
        <v>120</v>
      </c>
      <c r="J290" s="66">
        <v>5021945</v>
      </c>
      <c r="K290" s="66">
        <v>2008778</v>
      </c>
      <c r="L290" s="71" t="s">
        <v>123</v>
      </c>
      <c r="M290" s="70" t="s">
        <v>138</v>
      </c>
      <c r="N290" s="70" t="s">
        <v>47</v>
      </c>
      <c r="O290" s="48" t="s">
        <v>298</v>
      </c>
      <c r="P290" s="48" t="s">
        <v>272</v>
      </c>
      <c r="R290" s="46"/>
      <c r="S290" s="46"/>
      <c r="T290" s="46"/>
      <c r="U290" s="46"/>
    </row>
    <row r="291" spans="2:21" s="45" customFormat="1" ht="80" hidden="1" customHeight="1" x14ac:dyDescent="0.2">
      <c r="B291" s="43">
        <f t="shared" si="6"/>
        <v>27</v>
      </c>
      <c r="C291" s="44" t="s">
        <v>35</v>
      </c>
      <c r="D291" s="44" t="s">
        <v>115</v>
      </c>
      <c r="E291" s="44" t="s">
        <v>116</v>
      </c>
      <c r="F291" s="69" t="s">
        <v>124</v>
      </c>
      <c r="G291" s="69" t="s">
        <v>546</v>
      </c>
      <c r="H291" s="70" t="s">
        <v>118</v>
      </c>
      <c r="I291" s="70" t="s">
        <v>122</v>
      </c>
      <c r="J291" s="66">
        <v>5348621.6177190142</v>
      </c>
      <c r="K291" s="66">
        <v>4320737.1824000003</v>
      </c>
      <c r="L291" s="71" t="s">
        <v>123</v>
      </c>
      <c r="M291" s="70" t="s">
        <v>138</v>
      </c>
      <c r="N291" s="70" t="s">
        <v>47</v>
      </c>
      <c r="O291" s="48" t="s">
        <v>252</v>
      </c>
      <c r="P291" s="48" t="s">
        <v>50</v>
      </c>
      <c r="R291" s="46"/>
      <c r="S291" s="46"/>
      <c r="T291" s="46"/>
      <c r="U291" s="46"/>
    </row>
    <row r="292" spans="2:21" s="45" customFormat="1" ht="80" hidden="1" customHeight="1" x14ac:dyDescent="0.2">
      <c r="B292" s="43">
        <f t="shared" si="6"/>
        <v>28</v>
      </c>
      <c r="C292" s="44" t="s">
        <v>35</v>
      </c>
      <c r="D292" s="44" t="s">
        <v>115</v>
      </c>
      <c r="E292" s="44" t="s">
        <v>116</v>
      </c>
      <c r="F292" s="69" t="s">
        <v>124</v>
      </c>
      <c r="G292" s="69" t="s">
        <v>547</v>
      </c>
      <c r="H292" s="70" t="s">
        <v>118</v>
      </c>
      <c r="I292" s="70" t="s">
        <v>119</v>
      </c>
      <c r="J292" s="66">
        <v>50135458.823529407</v>
      </c>
      <c r="K292" s="66">
        <v>42615140</v>
      </c>
      <c r="L292" s="71" t="s">
        <v>123</v>
      </c>
      <c r="M292" s="70" t="s">
        <v>548</v>
      </c>
      <c r="N292" s="70" t="s">
        <v>47</v>
      </c>
      <c r="O292" s="48" t="s">
        <v>298</v>
      </c>
      <c r="P292" s="48" t="s">
        <v>272</v>
      </c>
      <c r="R292" s="46"/>
      <c r="S292" s="46"/>
      <c r="T292" s="46"/>
      <c r="U292" s="46"/>
    </row>
    <row r="293" spans="2:21" s="45" customFormat="1" ht="80" hidden="1" customHeight="1" x14ac:dyDescent="0.2">
      <c r="B293" s="43">
        <f t="shared" si="6"/>
        <v>29</v>
      </c>
      <c r="C293" s="44" t="s">
        <v>35</v>
      </c>
      <c r="D293" s="44" t="s">
        <v>115</v>
      </c>
      <c r="E293" s="44" t="s">
        <v>116</v>
      </c>
      <c r="F293" s="69" t="s">
        <v>124</v>
      </c>
      <c r="G293" s="69" t="s">
        <v>547</v>
      </c>
      <c r="H293" s="70" t="s">
        <v>118</v>
      </c>
      <c r="I293" s="70" t="s">
        <v>120</v>
      </c>
      <c r="J293" s="66">
        <v>5021945</v>
      </c>
      <c r="K293" s="66">
        <v>2008778</v>
      </c>
      <c r="L293" s="71" t="s">
        <v>123</v>
      </c>
      <c r="M293" s="70" t="s">
        <v>548</v>
      </c>
      <c r="N293" s="70" t="s">
        <v>47</v>
      </c>
      <c r="O293" s="48" t="s">
        <v>298</v>
      </c>
      <c r="P293" s="48" t="s">
        <v>272</v>
      </c>
      <c r="R293" s="46"/>
      <c r="S293" s="46"/>
      <c r="T293" s="46"/>
      <c r="U293" s="46"/>
    </row>
    <row r="294" spans="2:21" s="45" customFormat="1" ht="80" hidden="1" customHeight="1" x14ac:dyDescent="0.2">
      <c r="B294" s="43">
        <f t="shared" si="6"/>
        <v>30</v>
      </c>
      <c r="C294" s="44" t="s">
        <v>35</v>
      </c>
      <c r="D294" s="44" t="s">
        <v>115</v>
      </c>
      <c r="E294" s="44" t="s">
        <v>116</v>
      </c>
      <c r="F294" s="69" t="s">
        <v>124</v>
      </c>
      <c r="G294" s="69" t="s">
        <v>549</v>
      </c>
      <c r="H294" s="70" t="s">
        <v>118</v>
      </c>
      <c r="I294" s="70" t="s">
        <v>119</v>
      </c>
      <c r="J294" s="66">
        <v>15400000</v>
      </c>
      <c r="K294" s="66">
        <v>13090000</v>
      </c>
      <c r="L294" s="71" t="s">
        <v>123</v>
      </c>
      <c r="M294" s="70" t="s">
        <v>550</v>
      </c>
      <c r="N294" s="70" t="s">
        <v>47</v>
      </c>
      <c r="O294" s="48" t="s">
        <v>298</v>
      </c>
      <c r="P294" s="48" t="s">
        <v>272</v>
      </c>
      <c r="R294" s="46"/>
      <c r="S294" s="46"/>
      <c r="T294" s="46"/>
      <c r="U294" s="46"/>
    </row>
    <row r="295" spans="2:21" s="45" customFormat="1" ht="80" hidden="1" customHeight="1" x14ac:dyDescent="0.2">
      <c r="B295" s="43">
        <f t="shared" si="6"/>
        <v>31</v>
      </c>
      <c r="C295" s="44" t="s">
        <v>35</v>
      </c>
      <c r="D295" s="44" t="s">
        <v>115</v>
      </c>
      <c r="E295" s="44" t="s">
        <v>116</v>
      </c>
      <c r="F295" s="69" t="s">
        <v>124</v>
      </c>
      <c r="G295" s="69" t="s">
        <v>551</v>
      </c>
      <c r="H295" s="70" t="s">
        <v>118</v>
      </c>
      <c r="I295" s="70" t="s">
        <v>120</v>
      </c>
      <c r="J295" s="66">
        <v>2800000</v>
      </c>
      <c r="K295" s="66">
        <v>1120000</v>
      </c>
      <c r="L295" s="71" t="s">
        <v>123</v>
      </c>
      <c r="M295" s="70" t="s">
        <v>550</v>
      </c>
      <c r="N295" s="70" t="s">
        <v>47</v>
      </c>
      <c r="O295" s="48" t="s">
        <v>298</v>
      </c>
      <c r="P295" s="48" t="s">
        <v>272</v>
      </c>
      <c r="R295" s="46"/>
      <c r="S295" s="46"/>
      <c r="T295" s="46"/>
      <c r="U295" s="46"/>
    </row>
    <row r="296" spans="2:21" s="45" customFormat="1" ht="80" hidden="1" customHeight="1" x14ac:dyDescent="0.2">
      <c r="B296" s="43">
        <f t="shared" si="6"/>
        <v>32</v>
      </c>
      <c r="C296" s="44" t="s">
        <v>35</v>
      </c>
      <c r="D296" s="44" t="s">
        <v>115</v>
      </c>
      <c r="E296" s="44" t="s">
        <v>116</v>
      </c>
      <c r="F296" s="69" t="s">
        <v>124</v>
      </c>
      <c r="G296" s="69" t="s">
        <v>552</v>
      </c>
      <c r="H296" s="70" t="s">
        <v>118</v>
      </c>
      <c r="I296" s="70" t="s">
        <v>119</v>
      </c>
      <c r="J296" s="66">
        <v>5949408.2352941176</v>
      </c>
      <c r="K296" s="66">
        <v>5056997</v>
      </c>
      <c r="L296" s="71" t="s">
        <v>123</v>
      </c>
      <c r="M296" s="70" t="s">
        <v>162</v>
      </c>
      <c r="N296" s="70" t="s">
        <v>47</v>
      </c>
      <c r="O296" s="48" t="s">
        <v>252</v>
      </c>
      <c r="P296" s="48" t="s">
        <v>50</v>
      </c>
      <c r="R296" s="46"/>
      <c r="S296" s="46"/>
      <c r="T296" s="46"/>
      <c r="U296" s="46"/>
    </row>
    <row r="297" spans="2:21" s="45" customFormat="1" ht="80" hidden="1" customHeight="1" x14ac:dyDescent="0.2">
      <c r="B297" s="43">
        <f t="shared" si="6"/>
        <v>33</v>
      </c>
      <c r="C297" s="44" t="s">
        <v>35</v>
      </c>
      <c r="D297" s="44" t="s">
        <v>115</v>
      </c>
      <c r="E297" s="44" t="s">
        <v>116</v>
      </c>
      <c r="F297" s="69" t="s">
        <v>124</v>
      </c>
      <c r="G297" s="69" t="s">
        <v>552</v>
      </c>
      <c r="H297" s="70" t="s">
        <v>118</v>
      </c>
      <c r="I297" s="70" t="s">
        <v>120</v>
      </c>
      <c r="J297" s="66">
        <v>836990</v>
      </c>
      <c r="K297" s="66">
        <v>334796</v>
      </c>
      <c r="L297" s="71" t="s">
        <v>123</v>
      </c>
      <c r="M297" s="70" t="s">
        <v>162</v>
      </c>
      <c r="N297" s="70" t="s">
        <v>47</v>
      </c>
      <c r="O297" s="48" t="s">
        <v>252</v>
      </c>
      <c r="P297" s="48" t="s">
        <v>50</v>
      </c>
      <c r="R297" s="46"/>
      <c r="S297" s="46"/>
      <c r="T297" s="46"/>
      <c r="U297" s="46"/>
    </row>
    <row r="298" spans="2:21" s="45" customFormat="1" ht="80" hidden="1" customHeight="1" x14ac:dyDescent="0.2">
      <c r="B298" s="43">
        <f t="shared" si="6"/>
        <v>34</v>
      </c>
      <c r="C298" s="44" t="s">
        <v>35</v>
      </c>
      <c r="D298" s="44" t="s">
        <v>115</v>
      </c>
      <c r="E298" s="44" t="s">
        <v>116</v>
      </c>
      <c r="F298" s="69" t="s">
        <v>124</v>
      </c>
      <c r="G298" s="69" t="s">
        <v>553</v>
      </c>
      <c r="H298" s="70" t="s">
        <v>118</v>
      </c>
      <c r="I298" s="70" t="s">
        <v>122</v>
      </c>
      <c r="J298" s="66">
        <v>1671444.1176695446</v>
      </c>
      <c r="K298" s="66">
        <v>1350230.182</v>
      </c>
      <c r="L298" s="71" t="s">
        <v>123</v>
      </c>
      <c r="M298" s="70" t="s">
        <v>162</v>
      </c>
      <c r="N298" s="70" t="s">
        <v>47</v>
      </c>
      <c r="O298" s="48" t="s">
        <v>252</v>
      </c>
      <c r="P298" s="48" t="s">
        <v>50</v>
      </c>
      <c r="R298" s="46"/>
      <c r="S298" s="46"/>
      <c r="T298" s="46"/>
      <c r="U298" s="46"/>
    </row>
    <row r="299" spans="2:21" s="45" customFormat="1" ht="80" hidden="1" customHeight="1" x14ac:dyDescent="0.2">
      <c r="B299" s="43">
        <f t="shared" si="6"/>
        <v>35</v>
      </c>
      <c r="C299" s="44" t="s">
        <v>35</v>
      </c>
      <c r="D299" s="44" t="s">
        <v>115</v>
      </c>
      <c r="E299" s="44" t="s">
        <v>116</v>
      </c>
      <c r="F299" s="69" t="s">
        <v>139</v>
      </c>
      <c r="G299" s="69" t="s">
        <v>554</v>
      </c>
      <c r="H299" s="70" t="s">
        <v>118</v>
      </c>
      <c r="I299" s="70" t="s">
        <v>122</v>
      </c>
      <c r="J299" s="66">
        <v>16500000</v>
      </c>
      <c r="K299" s="66">
        <v>13330020</v>
      </c>
      <c r="L299" s="71" t="s">
        <v>123</v>
      </c>
      <c r="M299" s="70" t="s">
        <v>140</v>
      </c>
      <c r="N299" s="70" t="s">
        <v>53</v>
      </c>
      <c r="O299" s="48" t="s">
        <v>261</v>
      </c>
      <c r="P299" s="48" t="s">
        <v>183</v>
      </c>
      <c r="R299" s="46"/>
      <c r="S299" s="46"/>
      <c r="T299" s="46"/>
      <c r="U299" s="46"/>
    </row>
    <row r="300" spans="2:21" s="45" customFormat="1" ht="80" hidden="1" customHeight="1" x14ac:dyDescent="0.2">
      <c r="B300" s="43">
        <f t="shared" si="6"/>
        <v>36</v>
      </c>
      <c r="C300" s="44" t="s">
        <v>35</v>
      </c>
      <c r="D300" s="44" t="s">
        <v>115</v>
      </c>
      <c r="E300" s="44" t="s">
        <v>116</v>
      </c>
      <c r="F300" s="69" t="s">
        <v>139</v>
      </c>
      <c r="G300" s="69" t="s">
        <v>555</v>
      </c>
      <c r="H300" s="70" t="s">
        <v>118</v>
      </c>
      <c r="I300" s="70" t="s">
        <v>119</v>
      </c>
      <c r="J300" s="66">
        <v>6684728.2352941176</v>
      </c>
      <c r="K300" s="66">
        <v>5682019</v>
      </c>
      <c r="L300" s="71" t="s">
        <v>123</v>
      </c>
      <c r="M300" s="70" t="s">
        <v>556</v>
      </c>
      <c r="N300" s="70" t="s">
        <v>47</v>
      </c>
      <c r="O300" s="48" t="s">
        <v>252</v>
      </c>
      <c r="P300" s="48" t="s">
        <v>50</v>
      </c>
      <c r="R300" s="46"/>
      <c r="S300" s="46"/>
      <c r="T300" s="46"/>
      <c r="U300" s="46"/>
    </row>
    <row r="301" spans="2:21" s="45" customFormat="1" ht="80" hidden="1" customHeight="1" x14ac:dyDescent="0.2">
      <c r="B301" s="43">
        <f t="shared" si="6"/>
        <v>37</v>
      </c>
      <c r="C301" s="44" t="s">
        <v>35</v>
      </c>
      <c r="D301" s="44" t="s">
        <v>115</v>
      </c>
      <c r="E301" s="44" t="s">
        <v>116</v>
      </c>
      <c r="F301" s="69" t="s">
        <v>139</v>
      </c>
      <c r="G301" s="69" t="s">
        <v>555</v>
      </c>
      <c r="H301" s="70" t="s">
        <v>118</v>
      </c>
      <c r="I301" s="70" t="s">
        <v>120</v>
      </c>
      <c r="J301" s="66">
        <v>1255487.5</v>
      </c>
      <c r="K301" s="66">
        <v>502195</v>
      </c>
      <c r="L301" s="71" t="s">
        <v>123</v>
      </c>
      <c r="M301" s="70" t="s">
        <v>556</v>
      </c>
      <c r="N301" s="70" t="s">
        <v>47</v>
      </c>
      <c r="O301" s="48" t="s">
        <v>252</v>
      </c>
      <c r="P301" s="48" t="s">
        <v>50</v>
      </c>
      <c r="R301" s="46"/>
      <c r="S301" s="46"/>
      <c r="T301" s="46"/>
      <c r="U301" s="46"/>
    </row>
    <row r="302" spans="2:21" s="45" customFormat="1" ht="80" hidden="1" customHeight="1" x14ac:dyDescent="0.2">
      <c r="B302" s="43">
        <f t="shared" si="6"/>
        <v>38</v>
      </c>
      <c r="C302" s="44" t="s">
        <v>35</v>
      </c>
      <c r="D302" s="44" t="s">
        <v>115</v>
      </c>
      <c r="E302" s="44" t="s">
        <v>116</v>
      </c>
      <c r="F302" s="69" t="s">
        <v>139</v>
      </c>
      <c r="G302" s="69" t="s">
        <v>557</v>
      </c>
      <c r="H302" s="70" t="s">
        <v>118</v>
      </c>
      <c r="I302" s="70" t="s">
        <v>122</v>
      </c>
      <c r="J302" s="66">
        <v>1337156.0294297531</v>
      </c>
      <c r="K302" s="66">
        <v>1080184.5456000001</v>
      </c>
      <c r="L302" s="71" t="s">
        <v>123</v>
      </c>
      <c r="M302" s="70" t="s">
        <v>151</v>
      </c>
      <c r="N302" s="70" t="s">
        <v>47</v>
      </c>
      <c r="O302" s="48" t="s">
        <v>252</v>
      </c>
      <c r="P302" s="48" t="s">
        <v>50</v>
      </c>
      <c r="R302" s="46"/>
      <c r="S302" s="46"/>
      <c r="T302" s="46"/>
      <c r="U302" s="46"/>
    </row>
    <row r="303" spans="2:21" s="45" customFormat="1" ht="80" hidden="1" customHeight="1" x14ac:dyDescent="0.2">
      <c r="B303" s="43">
        <f t="shared" si="6"/>
        <v>39</v>
      </c>
      <c r="C303" s="44" t="s">
        <v>35</v>
      </c>
      <c r="D303" s="44" t="s">
        <v>115</v>
      </c>
      <c r="E303" s="44" t="s">
        <v>116</v>
      </c>
      <c r="F303" s="69" t="s">
        <v>139</v>
      </c>
      <c r="G303" s="69" t="s">
        <v>558</v>
      </c>
      <c r="H303" s="70" t="s">
        <v>118</v>
      </c>
      <c r="I303" s="70" t="s">
        <v>119</v>
      </c>
      <c r="J303" s="66">
        <v>5849136.4705882352</v>
      </c>
      <c r="K303" s="66">
        <v>4971766</v>
      </c>
      <c r="L303" s="71" t="s">
        <v>123</v>
      </c>
      <c r="M303" s="70" t="s">
        <v>556</v>
      </c>
      <c r="N303" s="70" t="s">
        <v>47</v>
      </c>
      <c r="O303" s="48" t="s">
        <v>337</v>
      </c>
      <c r="P303" s="48" t="s">
        <v>174</v>
      </c>
      <c r="R303" s="46"/>
      <c r="S303" s="46"/>
      <c r="T303" s="46"/>
      <c r="U303" s="46"/>
    </row>
    <row r="304" spans="2:21" s="45" customFormat="1" ht="80" hidden="1" customHeight="1" x14ac:dyDescent="0.2">
      <c r="B304" s="43">
        <f t="shared" si="6"/>
        <v>40</v>
      </c>
      <c r="C304" s="44" t="s">
        <v>35</v>
      </c>
      <c r="D304" s="44" t="s">
        <v>115</v>
      </c>
      <c r="E304" s="44" t="s">
        <v>116</v>
      </c>
      <c r="F304" s="69" t="s">
        <v>139</v>
      </c>
      <c r="G304" s="69" t="s">
        <v>558</v>
      </c>
      <c r="H304" s="70" t="s">
        <v>118</v>
      </c>
      <c r="I304" s="70" t="s">
        <v>120</v>
      </c>
      <c r="J304" s="66">
        <v>1255487.5</v>
      </c>
      <c r="K304" s="66">
        <v>502195</v>
      </c>
      <c r="L304" s="71" t="s">
        <v>123</v>
      </c>
      <c r="M304" s="70" t="s">
        <v>556</v>
      </c>
      <c r="N304" s="70" t="s">
        <v>47</v>
      </c>
      <c r="O304" s="48" t="s">
        <v>337</v>
      </c>
      <c r="P304" s="48" t="s">
        <v>174</v>
      </c>
      <c r="R304" s="46"/>
      <c r="S304" s="46"/>
      <c r="T304" s="46"/>
      <c r="U304" s="46"/>
    </row>
    <row r="305" spans="2:21" s="45" customFormat="1" ht="80" hidden="1" customHeight="1" x14ac:dyDescent="0.2">
      <c r="B305" s="43">
        <f t="shared" si="6"/>
        <v>41</v>
      </c>
      <c r="C305" s="44" t="s">
        <v>35</v>
      </c>
      <c r="D305" s="44" t="s">
        <v>115</v>
      </c>
      <c r="E305" s="44" t="s">
        <v>116</v>
      </c>
      <c r="F305" s="69" t="s">
        <v>139</v>
      </c>
      <c r="G305" s="69" t="s">
        <v>559</v>
      </c>
      <c r="H305" s="70" t="s">
        <v>118</v>
      </c>
      <c r="I305" s="70" t="s">
        <v>122</v>
      </c>
      <c r="J305" s="66">
        <v>1337156.0294297531</v>
      </c>
      <c r="K305" s="66">
        <v>1080184.5456000001</v>
      </c>
      <c r="L305" s="71" t="s">
        <v>123</v>
      </c>
      <c r="M305" s="70" t="s">
        <v>556</v>
      </c>
      <c r="N305" s="70" t="s">
        <v>126</v>
      </c>
      <c r="O305" s="48" t="s">
        <v>337</v>
      </c>
      <c r="P305" s="48" t="s">
        <v>174</v>
      </c>
      <c r="R305" s="46"/>
      <c r="S305" s="46"/>
      <c r="T305" s="46"/>
      <c r="U305" s="46"/>
    </row>
    <row r="306" spans="2:21" s="45" customFormat="1" ht="80" hidden="1" customHeight="1" x14ac:dyDescent="0.2">
      <c r="B306" s="43">
        <f t="shared" si="6"/>
        <v>42</v>
      </c>
      <c r="C306" s="44" t="s">
        <v>35</v>
      </c>
      <c r="D306" s="44" t="s">
        <v>115</v>
      </c>
      <c r="E306" s="44" t="s">
        <v>116</v>
      </c>
      <c r="F306" s="69" t="s">
        <v>560</v>
      </c>
      <c r="G306" s="69" t="s">
        <v>561</v>
      </c>
      <c r="H306" s="70" t="s">
        <v>118</v>
      </c>
      <c r="I306" s="70" t="s">
        <v>119</v>
      </c>
      <c r="J306" s="66">
        <v>11698274.117647059</v>
      </c>
      <c r="K306" s="66">
        <v>9943533</v>
      </c>
      <c r="L306" s="71" t="s">
        <v>123</v>
      </c>
      <c r="M306" s="70" t="s">
        <v>562</v>
      </c>
      <c r="N306" s="70" t="s">
        <v>47</v>
      </c>
      <c r="O306" s="48" t="s">
        <v>298</v>
      </c>
      <c r="P306" s="48" t="s">
        <v>272</v>
      </c>
      <c r="R306" s="46"/>
      <c r="S306" s="46"/>
      <c r="T306" s="46"/>
      <c r="U306" s="46"/>
    </row>
    <row r="307" spans="2:21" s="45" customFormat="1" ht="80" hidden="1" customHeight="1" x14ac:dyDescent="0.2">
      <c r="B307" s="43">
        <f t="shared" si="6"/>
        <v>43</v>
      </c>
      <c r="C307" s="44" t="s">
        <v>35</v>
      </c>
      <c r="D307" s="44" t="s">
        <v>115</v>
      </c>
      <c r="E307" s="44" t="s">
        <v>116</v>
      </c>
      <c r="F307" s="69" t="s">
        <v>560</v>
      </c>
      <c r="G307" s="69" t="s">
        <v>561</v>
      </c>
      <c r="H307" s="70" t="s">
        <v>118</v>
      </c>
      <c r="I307" s="70" t="s">
        <v>120</v>
      </c>
      <c r="J307" s="66">
        <v>1673982.5</v>
      </c>
      <c r="K307" s="66">
        <v>669593</v>
      </c>
      <c r="L307" s="71" t="s">
        <v>123</v>
      </c>
      <c r="M307" s="70" t="s">
        <v>562</v>
      </c>
      <c r="N307" s="70" t="s">
        <v>47</v>
      </c>
      <c r="O307" s="48" t="s">
        <v>298</v>
      </c>
      <c r="P307" s="48" t="s">
        <v>272</v>
      </c>
      <c r="R307" s="46"/>
      <c r="S307" s="46"/>
      <c r="T307" s="46"/>
      <c r="U307" s="46"/>
    </row>
    <row r="308" spans="2:21" s="45" customFormat="1" ht="80" hidden="1" customHeight="1" x14ac:dyDescent="0.2">
      <c r="B308" s="43">
        <f t="shared" si="6"/>
        <v>44</v>
      </c>
      <c r="C308" s="44" t="s">
        <v>35</v>
      </c>
      <c r="D308" s="44" t="s">
        <v>115</v>
      </c>
      <c r="E308" s="44" t="s">
        <v>116</v>
      </c>
      <c r="F308" s="69" t="s">
        <v>560</v>
      </c>
      <c r="G308" s="69" t="s">
        <v>563</v>
      </c>
      <c r="H308" s="70" t="s">
        <v>118</v>
      </c>
      <c r="I308" s="70" t="s">
        <v>122</v>
      </c>
      <c r="J308" s="66">
        <v>1671444.1176695446</v>
      </c>
      <c r="K308" s="66">
        <v>1350230.182</v>
      </c>
      <c r="L308" s="71" t="s">
        <v>123</v>
      </c>
      <c r="M308" s="70" t="s">
        <v>562</v>
      </c>
      <c r="N308" s="70" t="s">
        <v>47</v>
      </c>
      <c r="O308" s="48" t="s">
        <v>252</v>
      </c>
      <c r="P308" s="48" t="s">
        <v>267</v>
      </c>
      <c r="R308" s="46"/>
      <c r="S308" s="46"/>
      <c r="T308" s="46"/>
      <c r="U308" s="46"/>
    </row>
    <row r="309" spans="2:21" s="45" customFormat="1" ht="80" hidden="1" customHeight="1" x14ac:dyDescent="0.2">
      <c r="B309" s="43">
        <f t="shared" si="6"/>
        <v>45</v>
      </c>
      <c r="C309" s="44" t="s">
        <v>35</v>
      </c>
      <c r="D309" s="44" t="s">
        <v>115</v>
      </c>
      <c r="E309" s="44" t="s">
        <v>116</v>
      </c>
      <c r="F309" s="69" t="s">
        <v>560</v>
      </c>
      <c r="G309" s="69" t="s">
        <v>564</v>
      </c>
      <c r="H309" s="70" t="s">
        <v>118</v>
      </c>
      <c r="I309" s="70" t="s">
        <v>122</v>
      </c>
      <c r="J309" s="66">
        <v>835722.64707006642</v>
      </c>
      <c r="K309" s="66">
        <v>675115.59100000001</v>
      </c>
      <c r="L309" s="71" t="s">
        <v>123</v>
      </c>
      <c r="M309" s="70" t="s">
        <v>565</v>
      </c>
      <c r="N309" s="70" t="s">
        <v>47</v>
      </c>
      <c r="O309" s="48" t="s">
        <v>50</v>
      </c>
      <c r="P309" s="48" t="s">
        <v>298</v>
      </c>
      <c r="R309" s="46"/>
      <c r="S309" s="46"/>
      <c r="T309" s="46"/>
      <c r="U309" s="46"/>
    </row>
    <row r="310" spans="2:21" s="45" customFormat="1" ht="80" hidden="1" customHeight="1" x14ac:dyDescent="0.2">
      <c r="B310" s="43">
        <f t="shared" si="6"/>
        <v>46</v>
      </c>
      <c r="C310" s="44" t="s">
        <v>35</v>
      </c>
      <c r="D310" s="44" t="s">
        <v>115</v>
      </c>
      <c r="E310" s="44" t="s">
        <v>116</v>
      </c>
      <c r="F310" s="69" t="s">
        <v>560</v>
      </c>
      <c r="G310" s="69" t="s">
        <v>566</v>
      </c>
      <c r="H310" s="70" t="s">
        <v>118</v>
      </c>
      <c r="I310" s="70" t="s">
        <v>122</v>
      </c>
      <c r="J310" s="66">
        <v>835722.64707006642</v>
      </c>
      <c r="K310" s="66">
        <v>675115.59100000001</v>
      </c>
      <c r="L310" s="71" t="s">
        <v>123</v>
      </c>
      <c r="M310" s="70" t="s">
        <v>565</v>
      </c>
      <c r="N310" s="70" t="s">
        <v>47</v>
      </c>
      <c r="O310" s="48" t="s">
        <v>50</v>
      </c>
      <c r="P310" s="48" t="s">
        <v>298</v>
      </c>
      <c r="R310" s="46"/>
      <c r="S310" s="46"/>
      <c r="T310" s="46"/>
      <c r="U310" s="46"/>
    </row>
    <row r="311" spans="2:21" s="45" customFormat="1" ht="80" hidden="1" customHeight="1" x14ac:dyDescent="0.2">
      <c r="B311" s="43">
        <f t="shared" si="6"/>
        <v>47</v>
      </c>
      <c r="C311" s="44" t="s">
        <v>35</v>
      </c>
      <c r="D311" s="44" t="s">
        <v>115</v>
      </c>
      <c r="E311" s="44" t="s">
        <v>116</v>
      </c>
      <c r="F311" s="69" t="s">
        <v>560</v>
      </c>
      <c r="G311" s="69" t="s">
        <v>567</v>
      </c>
      <c r="H311" s="70" t="s">
        <v>118</v>
      </c>
      <c r="I311" s="70" t="s">
        <v>122</v>
      </c>
      <c r="J311" s="66">
        <v>835722.64707006642</v>
      </c>
      <c r="K311" s="66">
        <v>675115.59100000001</v>
      </c>
      <c r="L311" s="71" t="s">
        <v>123</v>
      </c>
      <c r="M311" s="70" t="s">
        <v>565</v>
      </c>
      <c r="N311" s="70" t="s">
        <v>47</v>
      </c>
      <c r="O311" s="48" t="s">
        <v>50</v>
      </c>
      <c r="P311" s="48" t="s">
        <v>298</v>
      </c>
      <c r="R311" s="46"/>
      <c r="S311" s="46"/>
      <c r="T311" s="46"/>
      <c r="U311" s="46"/>
    </row>
    <row r="312" spans="2:21" s="45" customFormat="1" ht="80" hidden="1" customHeight="1" x14ac:dyDescent="0.2">
      <c r="B312" s="43">
        <f t="shared" si="6"/>
        <v>48</v>
      </c>
      <c r="C312" s="44" t="s">
        <v>35</v>
      </c>
      <c r="D312" s="44" t="s">
        <v>115</v>
      </c>
      <c r="E312" s="44" t="s">
        <v>116</v>
      </c>
      <c r="F312" s="69" t="s">
        <v>560</v>
      </c>
      <c r="G312" s="69" t="s">
        <v>568</v>
      </c>
      <c r="H312" s="70" t="s">
        <v>118</v>
      </c>
      <c r="I312" s="70" t="s">
        <v>122</v>
      </c>
      <c r="J312" s="66">
        <v>835722.64707006642</v>
      </c>
      <c r="K312" s="66">
        <v>675115.59100000001</v>
      </c>
      <c r="L312" s="71" t="s">
        <v>123</v>
      </c>
      <c r="M312" s="70" t="s">
        <v>565</v>
      </c>
      <c r="N312" s="70" t="s">
        <v>47</v>
      </c>
      <c r="O312" s="48" t="s">
        <v>50</v>
      </c>
      <c r="P312" s="48" t="s">
        <v>298</v>
      </c>
      <c r="R312" s="46"/>
      <c r="S312" s="46"/>
      <c r="T312" s="46"/>
      <c r="U312" s="46"/>
    </row>
    <row r="313" spans="2:21" s="45" customFormat="1" ht="80" hidden="1" customHeight="1" x14ac:dyDescent="0.2">
      <c r="B313" s="43">
        <f t="shared" si="6"/>
        <v>49</v>
      </c>
      <c r="C313" s="44" t="s">
        <v>35</v>
      </c>
      <c r="D313" s="44" t="s">
        <v>115</v>
      </c>
      <c r="E313" s="44" t="s">
        <v>116</v>
      </c>
      <c r="F313" s="69" t="s">
        <v>560</v>
      </c>
      <c r="G313" s="69" t="s">
        <v>569</v>
      </c>
      <c r="H313" s="70" t="s">
        <v>118</v>
      </c>
      <c r="I313" s="70" t="s">
        <v>122</v>
      </c>
      <c r="J313" s="66">
        <v>835722.64707006642</v>
      </c>
      <c r="K313" s="66">
        <v>675115.59100000001</v>
      </c>
      <c r="L313" s="71" t="s">
        <v>123</v>
      </c>
      <c r="M313" s="70" t="s">
        <v>565</v>
      </c>
      <c r="N313" s="70" t="s">
        <v>47</v>
      </c>
      <c r="O313" s="48" t="s">
        <v>50</v>
      </c>
      <c r="P313" s="48" t="s">
        <v>298</v>
      </c>
      <c r="R313" s="46"/>
      <c r="S313" s="46"/>
      <c r="T313" s="46"/>
      <c r="U313" s="46"/>
    </row>
    <row r="314" spans="2:21" s="45" customFormat="1" ht="80" hidden="1" customHeight="1" x14ac:dyDescent="0.2">
      <c r="B314" s="43">
        <f t="shared" si="6"/>
        <v>50</v>
      </c>
      <c r="C314" s="44" t="s">
        <v>35</v>
      </c>
      <c r="D314" s="44" t="s">
        <v>115</v>
      </c>
      <c r="E314" s="44" t="s">
        <v>116</v>
      </c>
      <c r="F314" s="69" t="s">
        <v>163</v>
      </c>
      <c r="G314" s="69" t="s">
        <v>570</v>
      </c>
      <c r="H314" s="70" t="s">
        <v>118</v>
      </c>
      <c r="I314" s="70" t="s">
        <v>122</v>
      </c>
      <c r="J314" s="66">
        <v>1671435.29</v>
      </c>
      <c r="K314" s="66">
        <v>1350227.18</v>
      </c>
      <c r="L314" s="71" t="s">
        <v>123</v>
      </c>
      <c r="M314" s="70" t="s">
        <v>164</v>
      </c>
      <c r="N314" s="70" t="s">
        <v>126</v>
      </c>
      <c r="O314" s="48" t="s">
        <v>261</v>
      </c>
      <c r="P314" s="48" t="s">
        <v>267</v>
      </c>
      <c r="R314" s="46"/>
      <c r="S314" s="46"/>
      <c r="T314" s="46"/>
      <c r="U314" s="46"/>
    </row>
    <row r="315" spans="2:21" s="45" customFormat="1" ht="80" hidden="1" customHeight="1" x14ac:dyDescent="0.2">
      <c r="B315" s="43">
        <f t="shared" si="6"/>
        <v>51</v>
      </c>
      <c r="C315" s="44" t="s">
        <v>35</v>
      </c>
      <c r="D315" s="44" t="s">
        <v>115</v>
      </c>
      <c r="E315" s="44" t="s">
        <v>116</v>
      </c>
      <c r="F315" s="69" t="s">
        <v>163</v>
      </c>
      <c r="G315" s="69" t="s">
        <v>571</v>
      </c>
      <c r="H315" s="70" t="s">
        <v>118</v>
      </c>
      <c r="I315" s="70" t="s">
        <v>119</v>
      </c>
      <c r="J315" s="66">
        <v>3342361.176470588</v>
      </c>
      <c r="K315" s="66">
        <v>2841007</v>
      </c>
      <c r="L315" s="71" t="s">
        <v>123</v>
      </c>
      <c r="M315" s="70" t="s">
        <v>164</v>
      </c>
      <c r="N315" s="70" t="s">
        <v>53</v>
      </c>
      <c r="O315" s="48" t="s">
        <v>337</v>
      </c>
      <c r="P315" s="48" t="s">
        <v>174</v>
      </c>
      <c r="R315" s="46"/>
      <c r="S315" s="46"/>
      <c r="T315" s="46"/>
      <c r="U315" s="46"/>
    </row>
    <row r="316" spans="2:21" s="45" customFormat="1" ht="80" hidden="1" customHeight="1" x14ac:dyDescent="0.2">
      <c r="B316" s="43">
        <f t="shared" si="6"/>
        <v>52</v>
      </c>
      <c r="C316" s="44" t="s">
        <v>35</v>
      </c>
      <c r="D316" s="44" t="s">
        <v>115</v>
      </c>
      <c r="E316" s="44" t="s">
        <v>116</v>
      </c>
      <c r="F316" s="69" t="s">
        <v>572</v>
      </c>
      <c r="G316" s="69" t="s">
        <v>573</v>
      </c>
      <c r="H316" s="70" t="s">
        <v>118</v>
      </c>
      <c r="I316" s="70" t="s">
        <v>122</v>
      </c>
      <c r="J316" s="66">
        <v>5850052.5</v>
      </c>
      <c r="K316" s="66">
        <v>4725805.1399999997</v>
      </c>
      <c r="L316" s="71" t="s">
        <v>123</v>
      </c>
      <c r="M316" s="70" t="s">
        <v>574</v>
      </c>
      <c r="N316" s="70" t="s">
        <v>47</v>
      </c>
      <c r="O316" s="48" t="s">
        <v>261</v>
      </c>
      <c r="P316" s="48" t="s">
        <v>183</v>
      </c>
      <c r="R316" s="46"/>
      <c r="S316" s="46"/>
      <c r="T316" s="46"/>
      <c r="U316" s="46"/>
    </row>
    <row r="317" spans="2:21" s="45" customFormat="1" ht="80" hidden="1" customHeight="1" x14ac:dyDescent="0.2">
      <c r="B317" s="43">
        <f t="shared" si="6"/>
        <v>53</v>
      </c>
      <c r="C317" s="44" t="s">
        <v>35</v>
      </c>
      <c r="D317" s="44" t="s">
        <v>115</v>
      </c>
      <c r="E317" s="44" t="s">
        <v>116</v>
      </c>
      <c r="F317" s="69" t="s">
        <v>572</v>
      </c>
      <c r="G317" s="69" t="s">
        <v>575</v>
      </c>
      <c r="H317" s="70" t="s">
        <v>118</v>
      </c>
      <c r="I317" s="70" t="s">
        <v>119</v>
      </c>
      <c r="J317" s="66">
        <v>25067729.411764704</v>
      </c>
      <c r="K317" s="66">
        <v>21307570</v>
      </c>
      <c r="L317" s="71" t="s">
        <v>123</v>
      </c>
      <c r="M317" s="70" t="s">
        <v>576</v>
      </c>
      <c r="N317" s="70" t="s">
        <v>47</v>
      </c>
      <c r="O317" s="48" t="s">
        <v>337</v>
      </c>
      <c r="P317" s="48" t="s">
        <v>174</v>
      </c>
      <c r="R317" s="46"/>
      <c r="S317" s="46"/>
      <c r="T317" s="46"/>
      <c r="U317" s="46"/>
    </row>
    <row r="318" spans="2:21" s="45" customFormat="1" ht="80" hidden="1" customHeight="1" x14ac:dyDescent="0.2">
      <c r="B318" s="43">
        <f t="shared" si="6"/>
        <v>54</v>
      </c>
      <c r="C318" s="44" t="s">
        <v>35</v>
      </c>
      <c r="D318" s="44" t="s">
        <v>115</v>
      </c>
      <c r="E318" s="44" t="s">
        <v>116</v>
      </c>
      <c r="F318" s="69" t="s">
        <v>572</v>
      </c>
      <c r="G318" s="69" t="s">
        <v>575</v>
      </c>
      <c r="H318" s="70" t="s">
        <v>118</v>
      </c>
      <c r="I318" s="70" t="s">
        <v>120</v>
      </c>
      <c r="J318" s="66">
        <v>4184955</v>
      </c>
      <c r="K318" s="66">
        <v>1673982</v>
      </c>
      <c r="L318" s="71" t="s">
        <v>123</v>
      </c>
      <c r="M318" s="70" t="s">
        <v>576</v>
      </c>
      <c r="N318" s="70" t="s">
        <v>47</v>
      </c>
      <c r="O318" s="48" t="s">
        <v>337</v>
      </c>
      <c r="P318" s="48" t="s">
        <v>174</v>
      </c>
      <c r="R318" s="46"/>
      <c r="S318" s="46"/>
      <c r="T318" s="46"/>
      <c r="U318" s="46"/>
    </row>
    <row r="319" spans="2:21" s="45" customFormat="1" ht="80" hidden="1" customHeight="1" x14ac:dyDescent="0.2">
      <c r="B319" s="43">
        <f t="shared" si="6"/>
        <v>55</v>
      </c>
      <c r="C319" s="44" t="s">
        <v>35</v>
      </c>
      <c r="D319" s="44" t="s">
        <v>115</v>
      </c>
      <c r="E319" s="44" t="s">
        <v>116</v>
      </c>
      <c r="F319" s="69" t="s">
        <v>577</v>
      </c>
      <c r="G319" s="69" t="s">
        <v>578</v>
      </c>
      <c r="H319" s="70" t="s">
        <v>118</v>
      </c>
      <c r="I319" s="70" t="s">
        <v>122</v>
      </c>
      <c r="J319" s="66">
        <v>9610803.8200000003</v>
      </c>
      <c r="K319" s="66">
        <v>7763824.7999999998</v>
      </c>
      <c r="L319" s="71" t="s">
        <v>123</v>
      </c>
      <c r="M319" s="70" t="s">
        <v>579</v>
      </c>
      <c r="N319" s="70" t="s">
        <v>126</v>
      </c>
      <c r="O319" s="48" t="s">
        <v>261</v>
      </c>
      <c r="P319" s="48" t="s">
        <v>183</v>
      </c>
      <c r="R319" s="46"/>
      <c r="S319" s="46"/>
      <c r="T319" s="46"/>
      <c r="U319" s="46"/>
    </row>
    <row r="320" spans="2:21" s="45" customFormat="1" ht="80" hidden="1" customHeight="1" x14ac:dyDescent="0.2">
      <c r="B320" s="43">
        <f t="shared" si="6"/>
        <v>56</v>
      </c>
      <c r="C320" s="44" t="s">
        <v>35</v>
      </c>
      <c r="D320" s="44" t="s">
        <v>115</v>
      </c>
      <c r="E320" s="44" t="s">
        <v>116</v>
      </c>
      <c r="F320" s="69" t="s">
        <v>577</v>
      </c>
      <c r="G320" s="69" t="s">
        <v>580</v>
      </c>
      <c r="H320" s="70" t="s">
        <v>581</v>
      </c>
      <c r="I320" s="70" t="s">
        <v>119</v>
      </c>
      <c r="J320" s="66">
        <v>28875295.688929401</v>
      </c>
      <c r="K320" s="66">
        <v>24544001.335590001</v>
      </c>
      <c r="L320" s="71" t="s">
        <v>123</v>
      </c>
      <c r="M320" s="70" t="s">
        <v>582</v>
      </c>
      <c r="N320" s="70" t="s">
        <v>47</v>
      </c>
      <c r="O320" s="48" t="s">
        <v>337</v>
      </c>
      <c r="P320" s="48" t="s">
        <v>174</v>
      </c>
      <c r="R320" s="46"/>
      <c r="S320" s="46"/>
      <c r="T320" s="46"/>
      <c r="U320" s="46"/>
    </row>
    <row r="321" spans="2:21" s="45" customFormat="1" ht="80" hidden="1" customHeight="1" x14ac:dyDescent="0.2">
      <c r="B321" s="43">
        <f t="shared" si="6"/>
        <v>57</v>
      </c>
      <c r="C321" s="44" t="s">
        <v>35</v>
      </c>
      <c r="D321" s="44" t="s">
        <v>115</v>
      </c>
      <c r="E321" s="44" t="s">
        <v>116</v>
      </c>
      <c r="F321" s="69" t="s">
        <v>577</v>
      </c>
      <c r="G321" s="69" t="s">
        <v>580</v>
      </c>
      <c r="H321" s="70" t="s">
        <v>118</v>
      </c>
      <c r="I321" s="70" t="s">
        <v>120</v>
      </c>
      <c r="J321" s="66">
        <v>6199191.5</v>
      </c>
      <c r="K321" s="66">
        <v>2479676.6</v>
      </c>
      <c r="L321" s="71" t="s">
        <v>123</v>
      </c>
      <c r="M321" s="70" t="s">
        <v>582</v>
      </c>
      <c r="N321" s="70" t="s">
        <v>47</v>
      </c>
      <c r="O321" s="48" t="s">
        <v>337</v>
      </c>
      <c r="P321" s="48" t="s">
        <v>174</v>
      </c>
      <c r="R321" s="46"/>
      <c r="S321" s="46"/>
      <c r="T321" s="46"/>
      <c r="U321" s="46"/>
    </row>
    <row r="322" spans="2:21" s="45" customFormat="1" ht="80" hidden="1" customHeight="1" x14ac:dyDescent="0.2">
      <c r="B322" s="43">
        <f t="shared" si="6"/>
        <v>58</v>
      </c>
      <c r="C322" s="44" t="s">
        <v>35</v>
      </c>
      <c r="D322" s="44" t="s">
        <v>115</v>
      </c>
      <c r="E322" s="44" t="s">
        <v>116</v>
      </c>
      <c r="F322" s="69" t="s">
        <v>583</v>
      </c>
      <c r="G322" s="69" t="s">
        <v>584</v>
      </c>
      <c r="H322" s="70" t="s">
        <v>118</v>
      </c>
      <c r="I322" s="70" t="s">
        <v>122</v>
      </c>
      <c r="J322" s="66">
        <v>5432191.7599999998</v>
      </c>
      <c r="K322" s="66">
        <v>4388247.84</v>
      </c>
      <c r="L322" s="71" t="s">
        <v>123</v>
      </c>
      <c r="M322" s="70" t="s">
        <v>585</v>
      </c>
      <c r="N322" s="70" t="s">
        <v>47</v>
      </c>
      <c r="O322" s="48" t="s">
        <v>261</v>
      </c>
      <c r="P322" s="48" t="s">
        <v>183</v>
      </c>
      <c r="R322" s="46"/>
      <c r="S322" s="46"/>
      <c r="T322" s="46"/>
      <c r="U322" s="46"/>
    </row>
    <row r="323" spans="2:21" s="45" customFormat="1" ht="80" hidden="1" customHeight="1" x14ac:dyDescent="0.2">
      <c r="B323" s="43">
        <f t="shared" si="6"/>
        <v>59</v>
      </c>
      <c r="C323" s="44" t="s">
        <v>35</v>
      </c>
      <c r="D323" s="44" t="s">
        <v>115</v>
      </c>
      <c r="E323" s="44" t="s">
        <v>116</v>
      </c>
      <c r="F323" s="69" t="s">
        <v>583</v>
      </c>
      <c r="G323" s="69" t="s">
        <v>586</v>
      </c>
      <c r="H323" s="70" t="s">
        <v>118</v>
      </c>
      <c r="I323" s="70" t="s">
        <v>119</v>
      </c>
      <c r="J323" s="66">
        <v>16711820</v>
      </c>
      <c r="K323" s="66">
        <v>14205047</v>
      </c>
      <c r="L323" s="71" t="s">
        <v>123</v>
      </c>
      <c r="M323" s="70" t="s">
        <v>587</v>
      </c>
      <c r="N323" s="70" t="s">
        <v>47</v>
      </c>
      <c r="O323" s="48" t="s">
        <v>337</v>
      </c>
      <c r="P323" s="48" t="s">
        <v>174</v>
      </c>
      <c r="R323" s="46"/>
      <c r="S323" s="46"/>
      <c r="T323" s="46"/>
      <c r="U323" s="46"/>
    </row>
    <row r="324" spans="2:21" s="45" customFormat="1" ht="80" hidden="1" customHeight="1" x14ac:dyDescent="0.2">
      <c r="B324" s="43">
        <f t="shared" si="6"/>
        <v>60</v>
      </c>
      <c r="C324" s="44" t="s">
        <v>35</v>
      </c>
      <c r="D324" s="44" t="s">
        <v>115</v>
      </c>
      <c r="E324" s="44" t="s">
        <v>116</v>
      </c>
      <c r="F324" s="69" t="s">
        <v>148</v>
      </c>
      <c r="G324" s="69" t="s">
        <v>588</v>
      </c>
      <c r="H324" s="70" t="s">
        <v>118</v>
      </c>
      <c r="I324" s="70" t="s">
        <v>119</v>
      </c>
      <c r="J324" s="66">
        <v>50311266</v>
      </c>
      <c r="K324" s="66">
        <v>25003184</v>
      </c>
      <c r="L324" s="71" t="s">
        <v>46</v>
      </c>
      <c r="M324" s="70" t="s">
        <v>149</v>
      </c>
      <c r="N324" s="70" t="s">
        <v>47</v>
      </c>
      <c r="O324" s="48" t="s">
        <v>257</v>
      </c>
      <c r="P324" s="48" t="s">
        <v>261</v>
      </c>
      <c r="R324" s="46"/>
      <c r="S324" s="46"/>
      <c r="T324" s="46"/>
      <c r="U324" s="46"/>
    </row>
    <row r="325" spans="2:21" s="45" customFormat="1" ht="80" hidden="1" customHeight="1" x14ac:dyDescent="0.2">
      <c r="B325" s="43">
        <f t="shared" si="6"/>
        <v>61</v>
      </c>
      <c r="C325" s="44" t="s">
        <v>35</v>
      </c>
      <c r="D325" s="44" t="s">
        <v>115</v>
      </c>
      <c r="E325" s="44" t="s">
        <v>116</v>
      </c>
      <c r="F325" s="69" t="s">
        <v>148</v>
      </c>
      <c r="G325" s="69" t="s">
        <v>588</v>
      </c>
      <c r="H325" s="70" t="s">
        <v>118</v>
      </c>
      <c r="I325" s="70" t="s">
        <v>120</v>
      </c>
      <c r="J325" s="66">
        <v>8369908</v>
      </c>
      <c r="K325" s="66">
        <v>1826314</v>
      </c>
      <c r="L325" s="71" t="s">
        <v>46</v>
      </c>
      <c r="M325" s="70" t="s">
        <v>149</v>
      </c>
      <c r="N325" s="70" t="s">
        <v>47</v>
      </c>
      <c r="O325" s="48" t="s">
        <v>257</v>
      </c>
      <c r="P325" s="48" t="s">
        <v>261</v>
      </c>
      <c r="R325" s="46"/>
      <c r="S325" s="46"/>
      <c r="T325" s="46"/>
      <c r="U325" s="46"/>
    </row>
    <row r="326" spans="2:21" s="45" customFormat="1" ht="80" hidden="1" customHeight="1" x14ac:dyDescent="0.2">
      <c r="B326" s="43">
        <f t="shared" si="6"/>
        <v>62</v>
      </c>
      <c r="C326" s="44" t="s">
        <v>35</v>
      </c>
      <c r="D326" s="44" t="s">
        <v>115</v>
      </c>
      <c r="E326" s="44" t="s">
        <v>116</v>
      </c>
      <c r="F326" s="69" t="s">
        <v>152</v>
      </c>
      <c r="G326" s="69" t="s">
        <v>589</v>
      </c>
      <c r="H326" s="70" t="s">
        <v>118</v>
      </c>
      <c r="I326" s="70" t="s">
        <v>122</v>
      </c>
      <c r="J326" s="66">
        <v>17548448.108783893</v>
      </c>
      <c r="K326" s="66">
        <v>8909810</v>
      </c>
      <c r="L326" s="71" t="s">
        <v>46</v>
      </c>
      <c r="M326" s="70" t="s">
        <v>153</v>
      </c>
      <c r="N326" s="70" t="s">
        <v>53</v>
      </c>
      <c r="O326" s="48" t="s">
        <v>261</v>
      </c>
      <c r="P326" s="48" t="s">
        <v>183</v>
      </c>
      <c r="R326" s="46"/>
      <c r="S326" s="46"/>
      <c r="T326" s="46"/>
      <c r="U326" s="46"/>
    </row>
    <row r="327" spans="2:21" s="45" customFormat="1" ht="80" hidden="1" customHeight="1" x14ac:dyDescent="0.2">
      <c r="B327" s="43">
        <f t="shared" si="6"/>
        <v>63</v>
      </c>
      <c r="C327" s="44" t="s">
        <v>35</v>
      </c>
      <c r="D327" s="44" t="s">
        <v>115</v>
      </c>
      <c r="E327" s="44" t="s">
        <v>116</v>
      </c>
      <c r="F327" s="69" t="s">
        <v>128</v>
      </c>
      <c r="G327" s="69" t="s">
        <v>590</v>
      </c>
      <c r="H327" s="70" t="s">
        <v>118</v>
      </c>
      <c r="I327" s="70" t="s">
        <v>119</v>
      </c>
      <c r="J327" s="66">
        <v>12533864.705882352</v>
      </c>
      <c r="K327" s="66">
        <v>10653785</v>
      </c>
      <c r="L327" s="71" t="s">
        <v>46</v>
      </c>
      <c r="M327" s="70" t="s">
        <v>131</v>
      </c>
      <c r="N327" s="70" t="s">
        <v>53</v>
      </c>
      <c r="O327" s="48" t="s">
        <v>262</v>
      </c>
      <c r="P327" s="48" t="s">
        <v>261</v>
      </c>
      <c r="R327" s="46"/>
      <c r="S327" s="46"/>
      <c r="T327" s="46"/>
      <c r="U327" s="46"/>
    </row>
    <row r="328" spans="2:21" s="45" customFormat="1" ht="80" hidden="1" customHeight="1" x14ac:dyDescent="0.2">
      <c r="B328" s="43">
        <f t="shared" si="6"/>
        <v>64</v>
      </c>
      <c r="C328" s="44" t="s">
        <v>35</v>
      </c>
      <c r="D328" s="44" t="s">
        <v>115</v>
      </c>
      <c r="E328" s="44" t="s">
        <v>116</v>
      </c>
      <c r="F328" s="69" t="s">
        <v>152</v>
      </c>
      <c r="G328" s="69" t="s">
        <v>591</v>
      </c>
      <c r="H328" s="70" t="s">
        <v>118</v>
      </c>
      <c r="I328" s="70" t="s">
        <v>122</v>
      </c>
      <c r="J328" s="66">
        <v>4507166.76</v>
      </c>
      <c r="K328" s="66">
        <v>3641118.96</v>
      </c>
      <c r="L328" s="71" t="s">
        <v>123</v>
      </c>
      <c r="M328" s="70" t="s">
        <v>592</v>
      </c>
      <c r="N328" s="70" t="s">
        <v>53</v>
      </c>
      <c r="O328" s="48" t="s">
        <v>252</v>
      </c>
      <c r="P328" s="48" t="s">
        <v>50</v>
      </c>
      <c r="R328" s="46"/>
      <c r="S328" s="46"/>
      <c r="T328" s="46"/>
      <c r="U328" s="46"/>
    </row>
    <row r="329" spans="2:21" s="45" customFormat="1" ht="80" hidden="1" customHeight="1" x14ac:dyDescent="0.2">
      <c r="B329" s="43">
        <f t="shared" si="6"/>
        <v>65</v>
      </c>
      <c r="C329" s="44" t="s">
        <v>35</v>
      </c>
      <c r="D329" s="44" t="s">
        <v>115</v>
      </c>
      <c r="E329" s="44" t="s">
        <v>116</v>
      </c>
      <c r="F329" s="69" t="s">
        <v>152</v>
      </c>
      <c r="G329" s="69" t="s">
        <v>593</v>
      </c>
      <c r="H329" s="70" t="s">
        <v>118</v>
      </c>
      <c r="I329" s="70" t="s">
        <v>122</v>
      </c>
      <c r="J329" s="66">
        <v>13371547.99</v>
      </c>
      <c r="K329" s="66">
        <v>10801840.460000001</v>
      </c>
      <c r="L329" s="71" t="s">
        <v>123</v>
      </c>
      <c r="M329" s="70" t="s">
        <v>594</v>
      </c>
      <c r="N329" s="70" t="s">
        <v>47</v>
      </c>
      <c r="O329" s="48" t="s">
        <v>262</v>
      </c>
      <c r="P329" s="48" t="s">
        <v>261</v>
      </c>
      <c r="R329" s="46"/>
      <c r="S329" s="46"/>
      <c r="T329" s="46"/>
      <c r="U329" s="46"/>
    </row>
    <row r="330" spans="2:21" s="45" customFormat="1" ht="80" hidden="1" customHeight="1" x14ac:dyDescent="0.2">
      <c r="B330" s="43">
        <f t="shared" si="6"/>
        <v>66</v>
      </c>
      <c r="C330" s="44" t="s">
        <v>35</v>
      </c>
      <c r="D330" s="44" t="s">
        <v>115</v>
      </c>
      <c r="E330" s="44" t="s">
        <v>116</v>
      </c>
      <c r="F330" s="69" t="s">
        <v>152</v>
      </c>
      <c r="G330" s="69" t="s">
        <v>595</v>
      </c>
      <c r="H330" s="70" t="s">
        <v>118</v>
      </c>
      <c r="I330" s="70" t="s">
        <v>122</v>
      </c>
      <c r="J330" s="66">
        <v>3342888.24</v>
      </c>
      <c r="K330" s="66">
        <v>2700460.36</v>
      </c>
      <c r="L330" s="71" t="s">
        <v>123</v>
      </c>
      <c r="M330" s="70" t="s">
        <v>594</v>
      </c>
      <c r="N330" s="70" t="s">
        <v>47</v>
      </c>
      <c r="O330" s="48" t="s">
        <v>262</v>
      </c>
      <c r="P330" s="48" t="s">
        <v>261</v>
      </c>
      <c r="R330" s="46"/>
      <c r="S330" s="46"/>
      <c r="T330" s="46"/>
      <c r="U330" s="46"/>
    </row>
    <row r="331" spans="2:21" s="45" customFormat="1" ht="80" hidden="1" customHeight="1" x14ac:dyDescent="0.2">
      <c r="B331" s="43">
        <f t="shared" ref="B331:B361" si="7">B330+1</f>
        <v>67</v>
      </c>
      <c r="C331" s="44" t="s">
        <v>35</v>
      </c>
      <c r="D331" s="44" t="s">
        <v>115</v>
      </c>
      <c r="E331" s="44" t="s">
        <v>116</v>
      </c>
      <c r="F331" s="69" t="s">
        <v>596</v>
      </c>
      <c r="G331" s="69" t="s">
        <v>597</v>
      </c>
      <c r="H331" s="70" t="s">
        <v>118</v>
      </c>
      <c r="I331" s="70" t="s">
        <v>122</v>
      </c>
      <c r="J331" s="66">
        <v>3342562.135017348</v>
      </c>
      <c r="K331" s="66">
        <v>1697107</v>
      </c>
      <c r="L331" s="71" t="s">
        <v>46</v>
      </c>
      <c r="M331" s="70" t="s">
        <v>598</v>
      </c>
      <c r="N331" s="70" t="s">
        <v>53</v>
      </c>
      <c r="O331" s="48" t="s">
        <v>272</v>
      </c>
      <c r="P331" s="48" t="s">
        <v>347</v>
      </c>
      <c r="R331" s="46"/>
      <c r="S331" s="46"/>
      <c r="T331" s="46"/>
      <c r="U331" s="46"/>
    </row>
    <row r="332" spans="2:21" s="45" customFormat="1" ht="80" hidden="1" customHeight="1" x14ac:dyDescent="0.2">
      <c r="B332" s="43">
        <f t="shared" si="7"/>
        <v>68</v>
      </c>
      <c r="C332" s="44" t="s">
        <v>35</v>
      </c>
      <c r="D332" s="44" t="s">
        <v>115</v>
      </c>
      <c r="E332" s="44" t="s">
        <v>116</v>
      </c>
      <c r="F332" s="69" t="s">
        <v>596</v>
      </c>
      <c r="G332" s="69" t="s">
        <v>599</v>
      </c>
      <c r="H332" s="70" t="s">
        <v>118</v>
      </c>
      <c r="I332" s="70" t="s">
        <v>119</v>
      </c>
      <c r="J332" s="66">
        <v>1671182.3529411764</v>
      </c>
      <c r="K332" s="66">
        <v>1420505</v>
      </c>
      <c r="L332" s="71" t="s">
        <v>46</v>
      </c>
      <c r="M332" s="70" t="s">
        <v>600</v>
      </c>
      <c r="N332" s="70" t="s">
        <v>53</v>
      </c>
      <c r="O332" s="48" t="s">
        <v>272</v>
      </c>
      <c r="P332" s="48" t="s">
        <v>347</v>
      </c>
      <c r="R332" s="46"/>
      <c r="S332" s="46"/>
      <c r="T332" s="46"/>
      <c r="U332" s="46"/>
    </row>
    <row r="333" spans="2:21" s="45" customFormat="1" ht="80" hidden="1" customHeight="1" x14ac:dyDescent="0.2">
      <c r="B333" s="43">
        <f t="shared" si="7"/>
        <v>69</v>
      </c>
      <c r="C333" s="44" t="s">
        <v>35</v>
      </c>
      <c r="D333" s="44" t="s">
        <v>115</v>
      </c>
      <c r="E333" s="44" t="s">
        <v>116</v>
      </c>
      <c r="F333" s="69" t="s">
        <v>601</v>
      </c>
      <c r="G333" s="69" t="s">
        <v>602</v>
      </c>
      <c r="H333" s="70" t="s">
        <v>118</v>
      </c>
      <c r="I333" s="70" t="s">
        <v>122</v>
      </c>
      <c r="J333" s="66">
        <v>835722.64707006642</v>
      </c>
      <c r="K333" s="66">
        <v>675115.59100000001</v>
      </c>
      <c r="L333" s="71" t="s">
        <v>123</v>
      </c>
      <c r="M333" s="70" t="s">
        <v>603</v>
      </c>
      <c r="N333" s="70" t="s">
        <v>126</v>
      </c>
      <c r="O333" s="48" t="s">
        <v>262</v>
      </c>
      <c r="P333" s="48" t="s">
        <v>261</v>
      </c>
      <c r="R333" s="46"/>
      <c r="S333" s="46"/>
      <c r="T333" s="46"/>
      <c r="U333" s="46"/>
    </row>
    <row r="334" spans="2:21" s="45" customFormat="1" ht="80" hidden="1" customHeight="1" x14ac:dyDescent="0.2">
      <c r="B334" s="43">
        <f t="shared" si="7"/>
        <v>70</v>
      </c>
      <c r="C334" s="44" t="s">
        <v>35</v>
      </c>
      <c r="D334" s="44" t="s">
        <v>115</v>
      </c>
      <c r="E334" s="44" t="s">
        <v>116</v>
      </c>
      <c r="F334" s="69" t="s">
        <v>141</v>
      </c>
      <c r="G334" s="69" t="s">
        <v>604</v>
      </c>
      <c r="H334" s="70" t="s">
        <v>118</v>
      </c>
      <c r="I334" s="70" t="s">
        <v>122</v>
      </c>
      <c r="J334" s="66">
        <v>58494830.950000003</v>
      </c>
      <c r="K334" s="66">
        <v>29699369</v>
      </c>
      <c r="L334" s="71" t="s">
        <v>46</v>
      </c>
      <c r="M334" s="70" t="s">
        <v>154</v>
      </c>
      <c r="N334" s="70" t="s">
        <v>47</v>
      </c>
      <c r="O334" s="48" t="s">
        <v>257</v>
      </c>
      <c r="P334" s="48" t="s">
        <v>261</v>
      </c>
      <c r="R334" s="46"/>
      <c r="S334" s="46"/>
      <c r="T334" s="46"/>
      <c r="U334" s="46"/>
    </row>
    <row r="335" spans="2:21" s="45" customFormat="1" ht="80" hidden="1" customHeight="1" x14ac:dyDescent="0.2">
      <c r="B335" s="43">
        <f t="shared" si="7"/>
        <v>71</v>
      </c>
      <c r="C335" s="44" t="s">
        <v>35</v>
      </c>
      <c r="D335" s="44" t="s">
        <v>115</v>
      </c>
      <c r="E335" s="44" t="s">
        <v>116</v>
      </c>
      <c r="F335" s="69" t="s">
        <v>141</v>
      </c>
      <c r="G335" s="69" t="s">
        <v>155</v>
      </c>
      <c r="H335" s="70" t="s">
        <v>118</v>
      </c>
      <c r="I335" s="70" t="s">
        <v>122</v>
      </c>
      <c r="J335" s="66">
        <v>26740493.359999999</v>
      </c>
      <c r="K335" s="66">
        <v>13576854</v>
      </c>
      <c r="L335" s="71" t="s">
        <v>46</v>
      </c>
      <c r="M335" s="70" t="s">
        <v>156</v>
      </c>
      <c r="N335" s="70" t="s">
        <v>47</v>
      </c>
      <c r="O335" s="48" t="s">
        <v>257</v>
      </c>
      <c r="P335" s="48" t="s">
        <v>261</v>
      </c>
      <c r="R335" s="46"/>
      <c r="S335" s="46"/>
      <c r="T335" s="46"/>
      <c r="U335" s="46"/>
    </row>
    <row r="336" spans="2:21" s="45" customFormat="1" ht="80" hidden="1" customHeight="1" x14ac:dyDescent="0.2">
      <c r="B336" s="43">
        <f t="shared" si="7"/>
        <v>72</v>
      </c>
      <c r="C336" s="44" t="s">
        <v>35</v>
      </c>
      <c r="D336" s="44" t="s">
        <v>115</v>
      </c>
      <c r="E336" s="44" t="s">
        <v>116</v>
      </c>
      <c r="F336" s="69" t="s">
        <v>121</v>
      </c>
      <c r="G336" s="69" t="s">
        <v>605</v>
      </c>
      <c r="H336" s="70" t="s">
        <v>581</v>
      </c>
      <c r="I336" s="70" t="s">
        <v>122</v>
      </c>
      <c r="J336" s="66">
        <v>9839578</v>
      </c>
      <c r="K336" s="66">
        <v>7948411.1084000003</v>
      </c>
      <c r="L336" s="71" t="s">
        <v>123</v>
      </c>
      <c r="M336" s="70" t="s">
        <v>606</v>
      </c>
      <c r="N336" s="70" t="s">
        <v>47</v>
      </c>
      <c r="O336" s="48" t="s">
        <v>262</v>
      </c>
      <c r="P336" s="48" t="s">
        <v>261</v>
      </c>
      <c r="R336" s="46"/>
      <c r="S336" s="46"/>
      <c r="T336" s="46"/>
      <c r="U336" s="46"/>
    </row>
    <row r="337" spans="2:21" s="45" customFormat="1" ht="80" hidden="1" customHeight="1" x14ac:dyDescent="0.2">
      <c r="B337" s="43">
        <f t="shared" si="7"/>
        <v>73</v>
      </c>
      <c r="C337" s="44" t="s">
        <v>35</v>
      </c>
      <c r="D337" s="44" t="s">
        <v>115</v>
      </c>
      <c r="E337" s="44" t="s">
        <v>116</v>
      </c>
      <c r="F337" s="69" t="s">
        <v>141</v>
      </c>
      <c r="G337" s="69" t="s">
        <v>142</v>
      </c>
      <c r="H337" s="70" t="s">
        <v>118</v>
      </c>
      <c r="I337" s="70" t="s">
        <v>119</v>
      </c>
      <c r="J337" s="66">
        <v>8355909.4117647056</v>
      </c>
      <c r="K337" s="66">
        <v>7102523</v>
      </c>
      <c r="L337" s="71" t="s">
        <v>46</v>
      </c>
      <c r="M337" s="70" t="s">
        <v>143</v>
      </c>
      <c r="N337" s="70" t="s">
        <v>47</v>
      </c>
      <c r="O337" s="48" t="s">
        <v>262</v>
      </c>
      <c r="P337" s="48" t="s">
        <v>183</v>
      </c>
      <c r="R337" s="46"/>
      <c r="S337" s="46"/>
      <c r="T337" s="46"/>
      <c r="U337" s="46"/>
    </row>
    <row r="338" spans="2:21" s="45" customFormat="1" ht="80" hidden="1" customHeight="1" x14ac:dyDescent="0.2">
      <c r="B338" s="43">
        <f t="shared" si="7"/>
        <v>74</v>
      </c>
      <c r="C338" s="44" t="s">
        <v>35</v>
      </c>
      <c r="D338" s="44" t="s">
        <v>115</v>
      </c>
      <c r="E338" s="44" t="s">
        <v>116</v>
      </c>
      <c r="F338" s="69" t="s">
        <v>121</v>
      </c>
      <c r="G338" s="69" t="s">
        <v>607</v>
      </c>
      <c r="H338" s="70" t="s">
        <v>118</v>
      </c>
      <c r="I338" s="70" t="s">
        <v>122</v>
      </c>
      <c r="J338" s="66">
        <v>2000000</v>
      </c>
      <c r="K338" s="66">
        <v>1615773.182</v>
      </c>
      <c r="L338" s="71" t="s">
        <v>123</v>
      </c>
      <c r="M338" s="70" t="s">
        <v>608</v>
      </c>
      <c r="N338" s="70" t="s">
        <v>47</v>
      </c>
      <c r="O338" s="48" t="s">
        <v>262</v>
      </c>
      <c r="P338" s="48" t="s">
        <v>261</v>
      </c>
      <c r="R338" s="46"/>
      <c r="S338" s="46"/>
      <c r="T338" s="46"/>
      <c r="U338" s="46"/>
    </row>
    <row r="339" spans="2:21" s="45" customFormat="1" ht="80" hidden="1" customHeight="1" x14ac:dyDescent="0.2">
      <c r="B339" s="43">
        <f t="shared" si="7"/>
        <v>75</v>
      </c>
      <c r="C339" s="44" t="s">
        <v>35</v>
      </c>
      <c r="D339" s="44" t="s">
        <v>115</v>
      </c>
      <c r="E339" s="44" t="s">
        <v>116</v>
      </c>
      <c r="F339" s="69" t="s">
        <v>141</v>
      </c>
      <c r="G339" s="69" t="s">
        <v>144</v>
      </c>
      <c r="H339" s="70" t="s">
        <v>118</v>
      </c>
      <c r="I339" s="70" t="s">
        <v>122</v>
      </c>
      <c r="J339" s="66">
        <v>25177667.350000001</v>
      </c>
      <c r="K339" s="66">
        <v>12783366</v>
      </c>
      <c r="L339" s="71" t="s">
        <v>46</v>
      </c>
      <c r="M339" s="70" t="s">
        <v>145</v>
      </c>
      <c r="N339" s="70" t="s">
        <v>53</v>
      </c>
      <c r="O339" s="48" t="s">
        <v>298</v>
      </c>
      <c r="P339" s="48" t="s">
        <v>272</v>
      </c>
      <c r="R339" s="46"/>
      <c r="S339" s="46"/>
      <c r="T339" s="46"/>
      <c r="U339" s="46"/>
    </row>
    <row r="340" spans="2:21" s="45" customFormat="1" ht="80" hidden="1" customHeight="1" x14ac:dyDescent="0.2">
      <c r="B340" s="43">
        <f t="shared" si="7"/>
        <v>76</v>
      </c>
      <c r="C340" s="44" t="s">
        <v>35</v>
      </c>
      <c r="D340" s="44" t="s">
        <v>115</v>
      </c>
      <c r="E340" s="44" t="s">
        <v>116</v>
      </c>
      <c r="F340" s="69" t="s">
        <v>121</v>
      </c>
      <c r="G340" s="69" t="s">
        <v>609</v>
      </c>
      <c r="H340" s="70" t="s">
        <v>118</v>
      </c>
      <c r="I340" s="70" t="s">
        <v>122</v>
      </c>
      <c r="J340" s="66">
        <v>5035829.0663528889</v>
      </c>
      <c r="K340" s="66">
        <v>4068378.7772745485</v>
      </c>
      <c r="L340" s="71" t="s">
        <v>123</v>
      </c>
      <c r="M340" s="70" t="s">
        <v>610</v>
      </c>
      <c r="N340" s="70" t="s">
        <v>126</v>
      </c>
      <c r="O340" s="48" t="s">
        <v>252</v>
      </c>
      <c r="P340" s="48" t="s">
        <v>50</v>
      </c>
      <c r="R340" s="46"/>
      <c r="S340" s="46"/>
      <c r="T340" s="46"/>
      <c r="U340" s="46"/>
    </row>
    <row r="341" spans="2:21" s="45" customFormat="1" ht="80" hidden="1" customHeight="1" x14ac:dyDescent="0.2">
      <c r="B341" s="43">
        <f t="shared" si="7"/>
        <v>77</v>
      </c>
      <c r="C341" s="44" t="s">
        <v>35</v>
      </c>
      <c r="D341" s="44" t="s">
        <v>115</v>
      </c>
      <c r="E341" s="44" t="s">
        <v>116</v>
      </c>
      <c r="F341" s="69" t="s">
        <v>129</v>
      </c>
      <c r="G341" s="69" t="s">
        <v>165</v>
      </c>
      <c r="H341" s="70" t="s">
        <v>118</v>
      </c>
      <c r="I341" s="70" t="s">
        <v>122</v>
      </c>
      <c r="J341" s="66">
        <v>10027684.52</v>
      </c>
      <c r="K341" s="66">
        <v>5091320</v>
      </c>
      <c r="L341" s="71" t="s">
        <v>46</v>
      </c>
      <c r="M341" s="70" t="s">
        <v>130</v>
      </c>
      <c r="N341" s="70" t="s">
        <v>47</v>
      </c>
      <c r="O341" s="48" t="s">
        <v>252</v>
      </c>
      <c r="P341" s="48" t="s">
        <v>50</v>
      </c>
      <c r="R341" s="46"/>
      <c r="S341" s="46"/>
      <c r="T341" s="46"/>
      <c r="U341" s="46"/>
    </row>
    <row r="342" spans="2:21" s="45" customFormat="1" ht="80" hidden="1" customHeight="1" x14ac:dyDescent="0.2">
      <c r="B342" s="43">
        <f t="shared" si="7"/>
        <v>78</v>
      </c>
      <c r="C342" s="44" t="s">
        <v>35</v>
      </c>
      <c r="D342" s="44" t="s">
        <v>115</v>
      </c>
      <c r="E342" s="44" t="s">
        <v>116</v>
      </c>
      <c r="F342" s="69" t="s">
        <v>129</v>
      </c>
      <c r="G342" s="69" t="s">
        <v>611</v>
      </c>
      <c r="H342" s="70" t="s">
        <v>118</v>
      </c>
      <c r="I342" s="70" t="s">
        <v>119</v>
      </c>
      <c r="J342" s="66">
        <v>11698274.119999999</v>
      </c>
      <c r="K342" s="66">
        <v>9943533</v>
      </c>
      <c r="L342" s="71" t="s">
        <v>46</v>
      </c>
      <c r="M342" s="70" t="s">
        <v>130</v>
      </c>
      <c r="N342" s="70" t="s">
        <v>47</v>
      </c>
      <c r="O342" s="48" t="s">
        <v>261</v>
      </c>
      <c r="P342" s="48" t="s">
        <v>183</v>
      </c>
      <c r="R342" s="46"/>
      <c r="S342" s="46"/>
      <c r="T342" s="46"/>
      <c r="U342" s="46"/>
    </row>
    <row r="343" spans="2:21" s="45" customFormat="1" ht="80" hidden="1" customHeight="1" x14ac:dyDescent="0.2">
      <c r="B343" s="43">
        <f t="shared" si="7"/>
        <v>79</v>
      </c>
      <c r="C343" s="44" t="s">
        <v>35</v>
      </c>
      <c r="D343" s="44" t="s">
        <v>115</v>
      </c>
      <c r="E343" s="44" t="s">
        <v>116</v>
      </c>
      <c r="F343" s="69" t="s">
        <v>612</v>
      </c>
      <c r="G343" s="69" t="s">
        <v>613</v>
      </c>
      <c r="H343" s="70" t="s">
        <v>118</v>
      </c>
      <c r="I343" s="70" t="s">
        <v>122</v>
      </c>
      <c r="J343" s="66">
        <v>7000000</v>
      </c>
      <c r="K343" s="66">
        <v>5655206.1370000001</v>
      </c>
      <c r="L343" s="71" t="s">
        <v>123</v>
      </c>
      <c r="M343" s="70" t="s">
        <v>614</v>
      </c>
      <c r="N343" s="70" t="s">
        <v>47</v>
      </c>
      <c r="O343" s="48" t="s">
        <v>262</v>
      </c>
      <c r="P343" s="48" t="s">
        <v>261</v>
      </c>
      <c r="R343" s="46"/>
      <c r="S343" s="46"/>
      <c r="T343" s="46"/>
      <c r="U343" s="46"/>
    </row>
    <row r="344" spans="2:21" s="31" customFormat="1" ht="80" hidden="1" customHeight="1" x14ac:dyDescent="0.2">
      <c r="B344" s="43">
        <f t="shared" si="7"/>
        <v>80</v>
      </c>
      <c r="C344" s="27" t="s">
        <v>35</v>
      </c>
      <c r="D344" s="27" t="s">
        <v>115</v>
      </c>
      <c r="E344" s="27" t="s">
        <v>116</v>
      </c>
      <c r="F344" s="50" t="s">
        <v>615</v>
      </c>
      <c r="G344" s="50" t="s">
        <v>616</v>
      </c>
      <c r="H344" s="49" t="s">
        <v>118</v>
      </c>
      <c r="I344" s="49" t="s">
        <v>122</v>
      </c>
      <c r="J344" s="65">
        <v>24765307.500173803</v>
      </c>
      <c r="K344" s="66">
        <v>20103287.775000002</v>
      </c>
      <c r="L344" s="67" t="s">
        <v>123</v>
      </c>
      <c r="M344" s="49" t="s">
        <v>617</v>
      </c>
      <c r="N344" s="49"/>
      <c r="O344" s="48" t="s">
        <v>262</v>
      </c>
      <c r="P344" s="47" t="s">
        <v>261</v>
      </c>
      <c r="R344" s="40"/>
      <c r="S344" s="40"/>
      <c r="T344" s="40"/>
      <c r="U344" s="40"/>
    </row>
    <row r="345" spans="2:21" s="31" customFormat="1" ht="80" hidden="1" customHeight="1" x14ac:dyDescent="0.2">
      <c r="B345" s="43">
        <f t="shared" si="7"/>
        <v>81</v>
      </c>
      <c r="C345" s="27" t="s">
        <v>35</v>
      </c>
      <c r="D345" s="27" t="s">
        <v>115</v>
      </c>
      <c r="E345" s="27" t="s">
        <v>116</v>
      </c>
      <c r="F345" s="50" t="s">
        <v>166</v>
      </c>
      <c r="G345" s="50" t="s">
        <v>618</v>
      </c>
      <c r="H345" s="49" t="s">
        <v>125</v>
      </c>
      <c r="I345" s="50" t="s">
        <v>122</v>
      </c>
      <c r="J345" s="65">
        <v>90000000</v>
      </c>
      <c r="K345" s="66">
        <v>56478030</v>
      </c>
      <c r="L345" s="67" t="s">
        <v>46</v>
      </c>
      <c r="M345" s="52" t="s">
        <v>167</v>
      </c>
      <c r="N345" s="50" t="s">
        <v>53</v>
      </c>
      <c r="O345" s="48" t="s">
        <v>261</v>
      </c>
      <c r="P345" s="47" t="s">
        <v>183</v>
      </c>
      <c r="R345" s="40"/>
      <c r="S345" s="40"/>
      <c r="T345" s="40"/>
      <c r="U345" s="40"/>
    </row>
    <row r="346" spans="2:21" s="31" customFormat="1" ht="80" hidden="1" customHeight="1" x14ac:dyDescent="0.2">
      <c r="B346" s="43">
        <f t="shared" si="7"/>
        <v>82</v>
      </c>
      <c r="C346" s="27" t="s">
        <v>35</v>
      </c>
      <c r="D346" s="27" t="s">
        <v>115</v>
      </c>
      <c r="E346" s="27" t="s">
        <v>116</v>
      </c>
      <c r="F346" s="49" t="s">
        <v>127</v>
      </c>
      <c r="G346" s="49" t="s">
        <v>619</v>
      </c>
      <c r="H346" s="49" t="s">
        <v>118</v>
      </c>
      <c r="I346" s="49" t="s">
        <v>122</v>
      </c>
      <c r="J346" s="65">
        <v>100276851</v>
      </c>
      <c r="K346" s="66">
        <v>50913203</v>
      </c>
      <c r="L346" s="68" t="s">
        <v>46</v>
      </c>
      <c r="M346" s="52" t="s">
        <v>620</v>
      </c>
      <c r="N346" s="49" t="s">
        <v>53</v>
      </c>
      <c r="O346" s="48" t="s">
        <v>298</v>
      </c>
      <c r="P346" s="47" t="s">
        <v>272</v>
      </c>
      <c r="R346" s="40"/>
      <c r="S346" s="40"/>
      <c r="T346" s="40"/>
      <c r="U346" s="40"/>
    </row>
    <row r="347" spans="2:21" s="45" customFormat="1" ht="80" hidden="1" customHeight="1" x14ac:dyDescent="0.2">
      <c r="B347" s="43">
        <f t="shared" si="7"/>
        <v>83</v>
      </c>
      <c r="C347" s="27" t="s">
        <v>35</v>
      </c>
      <c r="D347" s="27" t="s">
        <v>115</v>
      </c>
      <c r="E347" s="27" t="s">
        <v>116</v>
      </c>
      <c r="F347" s="49" t="s">
        <v>127</v>
      </c>
      <c r="G347" s="49" t="s">
        <v>621</v>
      </c>
      <c r="H347" s="49" t="s">
        <v>118</v>
      </c>
      <c r="I347" s="49" t="s">
        <v>122</v>
      </c>
      <c r="J347" s="65">
        <v>58494829</v>
      </c>
      <c r="K347" s="66">
        <v>29699368</v>
      </c>
      <c r="L347" s="68" t="s">
        <v>46</v>
      </c>
      <c r="M347" s="49" t="s">
        <v>622</v>
      </c>
      <c r="N347" s="49" t="s">
        <v>47</v>
      </c>
      <c r="O347" s="48" t="s">
        <v>298</v>
      </c>
      <c r="P347" s="47" t="s">
        <v>272</v>
      </c>
      <c r="R347" s="46"/>
      <c r="S347" s="46"/>
      <c r="T347" s="46"/>
      <c r="U347" s="46"/>
    </row>
    <row r="348" spans="2:21" s="31" customFormat="1" ht="80" hidden="1" customHeight="1" x14ac:dyDescent="0.2">
      <c r="B348" s="43">
        <f t="shared" si="7"/>
        <v>84</v>
      </c>
      <c r="C348" s="27" t="s">
        <v>35</v>
      </c>
      <c r="D348" s="27" t="s">
        <v>115</v>
      </c>
      <c r="E348" s="27" t="s">
        <v>116</v>
      </c>
      <c r="F348" s="49" t="s">
        <v>127</v>
      </c>
      <c r="G348" s="49" t="s">
        <v>623</v>
      </c>
      <c r="H348" s="49" t="s">
        <v>118</v>
      </c>
      <c r="I348" s="49" t="s">
        <v>122</v>
      </c>
      <c r="J348" s="65">
        <v>58494829</v>
      </c>
      <c r="K348" s="66">
        <v>29699368</v>
      </c>
      <c r="L348" s="68" t="s">
        <v>46</v>
      </c>
      <c r="M348" s="49" t="s">
        <v>624</v>
      </c>
      <c r="N348" s="49" t="s">
        <v>47</v>
      </c>
      <c r="O348" s="48" t="s">
        <v>298</v>
      </c>
      <c r="P348" s="47" t="s">
        <v>272</v>
      </c>
      <c r="R348" s="40"/>
      <c r="S348" s="40"/>
      <c r="T348" s="40"/>
      <c r="U348" s="40"/>
    </row>
    <row r="349" spans="2:21" s="31" customFormat="1" ht="80" hidden="1" customHeight="1" x14ac:dyDescent="0.2">
      <c r="B349" s="43">
        <f t="shared" si="7"/>
        <v>85</v>
      </c>
      <c r="C349" s="27" t="s">
        <v>35</v>
      </c>
      <c r="D349" s="27" t="s">
        <v>115</v>
      </c>
      <c r="E349" s="27" t="s">
        <v>116</v>
      </c>
      <c r="F349" s="50" t="s">
        <v>625</v>
      </c>
      <c r="G349" s="50" t="s">
        <v>626</v>
      </c>
      <c r="H349" s="49" t="s">
        <v>118</v>
      </c>
      <c r="I349" s="49" t="s">
        <v>122</v>
      </c>
      <c r="J349" s="65">
        <v>16000000</v>
      </c>
      <c r="K349" s="66">
        <v>12926185.456</v>
      </c>
      <c r="L349" s="68" t="s">
        <v>123</v>
      </c>
      <c r="M349" s="52" t="s">
        <v>627</v>
      </c>
      <c r="N349" s="49" t="s">
        <v>126</v>
      </c>
      <c r="O349" s="48" t="s">
        <v>451</v>
      </c>
      <c r="P349" s="47" t="s">
        <v>451</v>
      </c>
      <c r="R349" s="40"/>
      <c r="S349" s="40"/>
      <c r="T349" s="40"/>
      <c r="U349" s="40"/>
    </row>
    <row r="350" spans="2:21" s="31" customFormat="1" ht="80" hidden="1" customHeight="1" x14ac:dyDescent="0.2">
      <c r="B350" s="43">
        <f t="shared" si="7"/>
        <v>86</v>
      </c>
      <c r="C350" s="27" t="s">
        <v>35</v>
      </c>
      <c r="D350" s="27" t="s">
        <v>115</v>
      </c>
      <c r="E350" s="27" t="s">
        <v>116</v>
      </c>
      <c r="F350" s="50" t="s">
        <v>146</v>
      </c>
      <c r="G350" s="50" t="s">
        <v>628</v>
      </c>
      <c r="H350" s="49" t="s">
        <v>118</v>
      </c>
      <c r="I350" s="49" t="s">
        <v>122</v>
      </c>
      <c r="J350" s="65">
        <v>3342562</v>
      </c>
      <c r="K350" s="66">
        <v>1697107</v>
      </c>
      <c r="L350" s="68" t="s">
        <v>46</v>
      </c>
      <c r="M350" s="52" t="s">
        <v>629</v>
      </c>
      <c r="N350" s="49" t="s">
        <v>53</v>
      </c>
      <c r="O350" s="48" t="s">
        <v>298</v>
      </c>
      <c r="P350" s="47" t="s">
        <v>272</v>
      </c>
      <c r="R350" s="40"/>
      <c r="S350" s="40"/>
      <c r="T350" s="40"/>
      <c r="U350" s="40"/>
    </row>
    <row r="351" spans="2:21" s="31" customFormat="1" ht="80" hidden="1" customHeight="1" x14ac:dyDescent="0.2">
      <c r="B351" s="43">
        <f t="shared" si="7"/>
        <v>87</v>
      </c>
      <c r="C351" s="27" t="s">
        <v>35</v>
      </c>
      <c r="D351" s="27" t="s">
        <v>115</v>
      </c>
      <c r="E351" s="27" t="s">
        <v>116</v>
      </c>
      <c r="F351" s="50" t="s">
        <v>630</v>
      </c>
      <c r="G351" s="50" t="s">
        <v>631</v>
      </c>
      <c r="H351" s="49" t="s">
        <v>118</v>
      </c>
      <c r="I351" s="49" t="s">
        <v>122</v>
      </c>
      <c r="J351" s="65">
        <v>4000000</v>
      </c>
      <c r="K351" s="66">
        <v>3231600</v>
      </c>
      <c r="L351" s="68" t="s">
        <v>123</v>
      </c>
      <c r="M351" s="49" t="s">
        <v>632</v>
      </c>
      <c r="N351" s="50" t="s">
        <v>53</v>
      </c>
      <c r="O351" s="48" t="s">
        <v>298</v>
      </c>
      <c r="P351" s="47" t="s">
        <v>337</v>
      </c>
      <c r="R351" s="40"/>
      <c r="S351" s="40"/>
      <c r="T351" s="40"/>
      <c r="U351" s="40"/>
    </row>
    <row r="352" spans="2:21" s="31" customFormat="1" ht="80" hidden="1" customHeight="1" x14ac:dyDescent="0.2">
      <c r="B352" s="43">
        <f t="shared" si="7"/>
        <v>88</v>
      </c>
      <c r="C352" s="27" t="s">
        <v>35</v>
      </c>
      <c r="D352" s="27" t="s">
        <v>115</v>
      </c>
      <c r="E352" s="27" t="s">
        <v>116</v>
      </c>
      <c r="F352" s="50" t="s">
        <v>146</v>
      </c>
      <c r="G352" s="50" t="s">
        <v>633</v>
      </c>
      <c r="H352" s="49" t="s">
        <v>118</v>
      </c>
      <c r="I352" s="50" t="s">
        <v>122</v>
      </c>
      <c r="J352" s="65">
        <v>7520765</v>
      </c>
      <c r="K352" s="66">
        <v>3818491</v>
      </c>
      <c r="L352" s="67" t="s">
        <v>46</v>
      </c>
      <c r="M352" s="49" t="s">
        <v>634</v>
      </c>
      <c r="N352" s="50" t="s">
        <v>126</v>
      </c>
      <c r="O352" s="48" t="s">
        <v>298</v>
      </c>
      <c r="P352" s="47" t="s">
        <v>272</v>
      </c>
      <c r="R352" s="40"/>
      <c r="S352" s="40"/>
      <c r="T352" s="40"/>
      <c r="U352" s="40"/>
    </row>
    <row r="353" spans="1:21" s="31" customFormat="1" ht="80" hidden="1" customHeight="1" x14ac:dyDescent="0.2">
      <c r="B353" s="43">
        <f t="shared" si="7"/>
        <v>89</v>
      </c>
      <c r="C353" s="27" t="s">
        <v>35</v>
      </c>
      <c r="D353" s="27" t="s">
        <v>115</v>
      </c>
      <c r="E353" s="27" t="s">
        <v>116</v>
      </c>
      <c r="F353" s="50" t="s">
        <v>146</v>
      </c>
      <c r="G353" s="52" t="s">
        <v>635</v>
      </c>
      <c r="H353" s="49" t="s">
        <v>118</v>
      </c>
      <c r="I353" s="49" t="s">
        <v>119</v>
      </c>
      <c r="J353" s="65">
        <v>1671182</v>
      </c>
      <c r="K353" s="66">
        <v>1420505</v>
      </c>
      <c r="L353" s="67" t="s">
        <v>46</v>
      </c>
      <c r="M353" s="49" t="s">
        <v>634</v>
      </c>
      <c r="N353" s="49" t="s">
        <v>126</v>
      </c>
      <c r="O353" s="48" t="s">
        <v>298</v>
      </c>
      <c r="P353" s="47" t="s">
        <v>272</v>
      </c>
      <c r="R353" s="40"/>
      <c r="S353" s="40"/>
      <c r="T353" s="40"/>
      <c r="U353" s="40"/>
    </row>
    <row r="354" spans="1:21" s="31" customFormat="1" ht="80" hidden="1" customHeight="1" x14ac:dyDescent="0.2">
      <c r="B354" s="43">
        <f t="shared" si="7"/>
        <v>90</v>
      </c>
      <c r="C354" s="27" t="s">
        <v>35</v>
      </c>
      <c r="D354" s="27" t="s">
        <v>115</v>
      </c>
      <c r="E354" s="27" t="s">
        <v>116</v>
      </c>
      <c r="F354" s="49" t="s">
        <v>146</v>
      </c>
      <c r="G354" s="49" t="s">
        <v>636</v>
      </c>
      <c r="H354" s="49" t="s">
        <v>118</v>
      </c>
      <c r="I354" s="49" t="s">
        <v>122</v>
      </c>
      <c r="J354" s="65">
        <v>1002768</v>
      </c>
      <c r="K354" s="66">
        <v>509132</v>
      </c>
      <c r="L354" s="68" t="s">
        <v>46</v>
      </c>
      <c r="M354" s="51" t="s">
        <v>637</v>
      </c>
      <c r="N354" s="49" t="s">
        <v>126</v>
      </c>
      <c r="O354" s="48" t="s">
        <v>337</v>
      </c>
      <c r="P354" s="47" t="s">
        <v>174</v>
      </c>
      <c r="R354" s="40"/>
      <c r="S354" s="40"/>
      <c r="T354" s="40"/>
      <c r="U354" s="40"/>
    </row>
    <row r="355" spans="1:21" s="31" customFormat="1" ht="80" hidden="1" customHeight="1" x14ac:dyDescent="0.2">
      <c r="B355" s="43">
        <f t="shared" si="7"/>
        <v>91</v>
      </c>
      <c r="C355" s="27" t="s">
        <v>35</v>
      </c>
      <c r="D355" s="27" t="s">
        <v>115</v>
      </c>
      <c r="E355" s="27" t="s">
        <v>116</v>
      </c>
      <c r="F355" s="49" t="s">
        <v>146</v>
      </c>
      <c r="G355" s="49" t="s">
        <v>638</v>
      </c>
      <c r="H355" s="49" t="s">
        <v>118</v>
      </c>
      <c r="I355" s="49" t="s">
        <v>122</v>
      </c>
      <c r="J355" s="65">
        <v>3409413</v>
      </c>
      <c r="K355" s="66">
        <v>1731049</v>
      </c>
      <c r="L355" s="68" t="s">
        <v>46</v>
      </c>
      <c r="M355" s="52" t="s">
        <v>147</v>
      </c>
      <c r="N355" s="50" t="s">
        <v>126</v>
      </c>
      <c r="O355" s="48" t="s">
        <v>337</v>
      </c>
      <c r="P355" s="47" t="s">
        <v>174</v>
      </c>
      <c r="R355" s="40"/>
      <c r="S355" s="40"/>
      <c r="T355" s="40"/>
      <c r="U355" s="40"/>
    </row>
    <row r="356" spans="1:21" s="31" customFormat="1" ht="80" hidden="1" customHeight="1" x14ac:dyDescent="0.2">
      <c r="B356" s="43">
        <f t="shared" si="7"/>
        <v>92</v>
      </c>
      <c r="C356" s="27" t="s">
        <v>35</v>
      </c>
      <c r="D356" s="27" t="s">
        <v>115</v>
      </c>
      <c r="E356" s="27" t="s">
        <v>116</v>
      </c>
      <c r="F356" s="49" t="s">
        <v>639</v>
      </c>
      <c r="G356" s="49" t="s">
        <v>640</v>
      </c>
      <c r="H356" s="49" t="s">
        <v>641</v>
      </c>
      <c r="I356" s="50" t="s">
        <v>122</v>
      </c>
      <c r="J356" s="65">
        <v>12000000</v>
      </c>
      <c r="K356" s="66">
        <v>12000000</v>
      </c>
      <c r="L356" s="28" t="s">
        <v>123</v>
      </c>
      <c r="M356" s="49" t="s">
        <v>642</v>
      </c>
      <c r="N356" s="50" t="s">
        <v>643</v>
      </c>
      <c r="O356" s="48" t="s">
        <v>261</v>
      </c>
      <c r="P356" s="47" t="s">
        <v>183</v>
      </c>
      <c r="R356" s="40"/>
      <c r="S356" s="40"/>
      <c r="T356" s="40"/>
      <c r="U356" s="40"/>
    </row>
    <row r="357" spans="1:21" s="31" customFormat="1" ht="80" hidden="1" customHeight="1" x14ac:dyDescent="0.2">
      <c r="B357" s="43">
        <f t="shared" si="7"/>
        <v>93</v>
      </c>
      <c r="C357" s="27" t="s">
        <v>35</v>
      </c>
      <c r="D357" s="27" t="s">
        <v>115</v>
      </c>
      <c r="E357" s="27" t="s">
        <v>116</v>
      </c>
      <c r="F357" s="49" t="s">
        <v>644</v>
      </c>
      <c r="G357" s="49" t="s">
        <v>645</v>
      </c>
      <c r="H357" s="49" t="s">
        <v>641</v>
      </c>
      <c r="I357" s="50" t="s">
        <v>122</v>
      </c>
      <c r="J357" s="65">
        <v>16000000</v>
      </c>
      <c r="K357" s="66">
        <v>16000000</v>
      </c>
      <c r="L357" s="28" t="s">
        <v>123</v>
      </c>
      <c r="M357" s="53" t="s">
        <v>642</v>
      </c>
      <c r="N357" s="50" t="s">
        <v>47</v>
      </c>
      <c r="O357" s="48" t="s">
        <v>261</v>
      </c>
      <c r="P357" s="47" t="s">
        <v>183</v>
      </c>
      <c r="R357" s="40"/>
      <c r="S357" s="40"/>
      <c r="T357" s="40"/>
      <c r="U357" s="40"/>
    </row>
    <row r="358" spans="1:21" s="31" customFormat="1" ht="80" hidden="1" customHeight="1" x14ac:dyDescent="0.2">
      <c r="B358" s="43">
        <f t="shared" si="7"/>
        <v>94</v>
      </c>
      <c r="C358" s="27" t="s">
        <v>35</v>
      </c>
      <c r="D358" s="27" t="s">
        <v>115</v>
      </c>
      <c r="E358" s="27" t="s">
        <v>116</v>
      </c>
      <c r="F358" s="49" t="s">
        <v>646</v>
      </c>
      <c r="G358" s="49" t="s">
        <v>647</v>
      </c>
      <c r="H358" s="49" t="s">
        <v>648</v>
      </c>
      <c r="I358" s="50" t="s">
        <v>122</v>
      </c>
      <c r="J358" s="65">
        <v>86436608</v>
      </c>
      <c r="K358" s="66">
        <v>86436608</v>
      </c>
      <c r="L358" s="68" t="s">
        <v>123</v>
      </c>
      <c r="M358" s="49" t="s">
        <v>642</v>
      </c>
      <c r="N358" s="50" t="s">
        <v>47</v>
      </c>
      <c r="O358" s="48" t="s">
        <v>261</v>
      </c>
      <c r="P358" s="47" t="s">
        <v>183</v>
      </c>
      <c r="R358" s="40"/>
      <c r="S358" s="40"/>
      <c r="T358" s="40"/>
      <c r="U358" s="40"/>
    </row>
    <row r="359" spans="1:21" s="31" customFormat="1" ht="80" hidden="1" customHeight="1" x14ac:dyDescent="0.2">
      <c r="B359" s="43">
        <f t="shared" si="7"/>
        <v>95</v>
      </c>
      <c r="C359" s="27" t="s">
        <v>35</v>
      </c>
      <c r="D359" s="27" t="s">
        <v>115</v>
      </c>
      <c r="E359" s="27" t="s">
        <v>116</v>
      </c>
      <c r="F359" s="49" t="s">
        <v>649</v>
      </c>
      <c r="G359" s="49" t="s">
        <v>650</v>
      </c>
      <c r="H359" s="49" t="s">
        <v>648</v>
      </c>
      <c r="I359" s="50" t="s">
        <v>122</v>
      </c>
      <c r="J359" s="65">
        <v>230090002.28999999</v>
      </c>
      <c r="K359" s="66">
        <v>230090002.28999999</v>
      </c>
      <c r="L359" s="68" t="s">
        <v>46</v>
      </c>
      <c r="M359" s="54" t="s">
        <v>642</v>
      </c>
      <c r="N359" s="50" t="s">
        <v>47</v>
      </c>
      <c r="O359" s="48" t="s">
        <v>261</v>
      </c>
      <c r="P359" s="47" t="s">
        <v>183</v>
      </c>
      <c r="R359" s="40"/>
      <c r="S359" s="40"/>
      <c r="T359" s="40"/>
      <c r="U359" s="40"/>
    </row>
    <row r="360" spans="1:21" s="31" customFormat="1" ht="80" hidden="1" customHeight="1" x14ac:dyDescent="0.2">
      <c r="B360" s="43">
        <f t="shared" si="7"/>
        <v>96</v>
      </c>
      <c r="C360" s="27" t="s">
        <v>35</v>
      </c>
      <c r="D360" s="27" t="s">
        <v>115</v>
      </c>
      <c r="E360" s="27" t="s">
        <v>116</v>
      </c>
      <c r="F360" s="50" t="s">
        <v>649</v>
      </c>
      <c r="G360" s="50" t="s">
        <v>651</v>
      </c>
      <c r="H360" s="49" t="s">
        <v>648</v>
      </c>
      <c r="I360" s="49" t="s">
        <v>122</v>
      </c>
      <c r="J360" s="65">
        <v>121677641.70999999</v>
      </c>
      <c r="K360" s="66">
        <v>121677641.70999999</v>
      </c>
      <c r="L360" s="68" t="s">
        <v>46</v>
      </c>
      <c r="M360" s="52" t="s">
        <v>642</v>
      </c>
      <c r="N360" s="50" t="s">
        <v>47</v>
      </c>
      <c r="O360" s="48" t="s">
        <v>261</v>
      </c>
      <c r="P360" s="47" t="s">
        <v>183</v>
      </c>
      <c r="R360" s="40"/>
      <c r="S360" s="40"/>
      <c r="T360" s="40"/>
      <c r="U360" s="40"/>
    </row>
    <row r="361" spans="1:21" s="31" customFormat="1" ht="80" hidden="1" customHeight="1" x14ac:dyDescent="0.2">
      <c r="B361" s="43">
        <f t="shared" si="7"/>
        <v>97</v>
      </c>
      <c r="C361" s="27" t="s">
        <v>35</v>
      </c>
      <c r="D361" s="27" t="s">
        <v>115</v>
      </c>
      <c r="E361" s="27" t="s">
        <v>116</v>
      </c>
      <c r="F361" s="50" t="s">
        <v>652</v>
      </c>
      <c r="G361" s="50" t="s">
        <v>653</v>
      </c>
      <c r="H361" s="49" t="s">
        <v>641</v>
      </c>
      <c r="I361" s="49" t="s">
        <v>122</v>
      </c>
      <c r="J361" s="65">
        <v>47613950</v>
      </c>
      <c r="K361" s="66">
        <v>38466357.93</v>
      </c>
      <c r="L361" s="67" t="s">
        <v>123</v>
      </c>
      <c r="M361" s="52" t="s">
        <v>642</v>
      </c>
      <c r="N361" s="49" t="s">
        <v>47</v>
      </c>
      <c r="O361" s="48" t="s">
        <v>257</v>
      </c>
      <c r="P361" s="47" t="s">
        <v>261</v>
      </c>
      <c r="R361" s="40"/>
      <c r="S361" s="40"/>
      <c r="T361" s="40"/>
      <c r="U361" s="40"/>
    </row>
    <row r="362" spans="1:21" s="34" customFormat="1" ht="80" hidden="1" customHeight="1" x14ac:dyDescent="0.2">
      <c r="A362" s="99"/>
      <c r="B362" s="41">
        <v>97</v>
      </c>
      <c r="C362" s="3" t="s">
        <v>35</v>
      </c>
      <c r="D362" s="3" t="s">
        <v>36</v>
      </c>
      <c r="E362" s="3" t="s">
        <v>1027</v>
      </c>
      <c r="F362" s="3"/>
      <c r="G362" s="3"/>
      <c r="H362" s="3"/>
      <c r="I362" s="3"/>
      <c r="J362" s="42">
        <f>SUM(J265:J361)</f>
        <v>1711274801.0331554</v>
      </c>
      <c r="K362" s="42">
        <f>SUM(K265:K361)</f>
        <v>1323838078.7772405</v>
      </c>
      <c r="L362" s="3"/>
      <c r="M362" s="3"/>
      <c r="N362" s="3"/>
      <c r="O362" s="82"/>
      <c r="P362" s="83"/>
      <c r="R362" s="102"/>
      <c r="S362" s="102"/>
      <c r="T362" s="102"/>
      <c r="U362" s="102"/>
    </row>
    <row r="363" spans="1:21" s="45" customFormat="1" ht="80" hidden="1" customHeight="1" x14ac:dyDescent="0.2">
      <c r="B363" s="43">
        <v>1</v>
      </c>
      <c r="C363" s="44" t="s">
        <v>37</v>
      </c>
      <c r="D363" s="44" t="s">
        <v>40</v>
      </c>
      <c r="E363" s="44" t="s">
        <v>44</v>
      </c>
      <c r="F363" s="44" t="s">
        <v>994</v>
      </c>
      <c r="G363" s="44" t="s">
        <v>995</v>
      </c>
      <c r="H363" s="44" t="s">
        <v>112</v>
      </c>
      <c r="I363" s="44" t="s">
        <v>996</v>
      </c>
      <c r="J363" s="55">
        <v>66711765</v>
      </c>
      <c r="K363" s="55">
        <v>50000000</v>
      </c>
      <c r="L363" s="44" t="s">
        <v>46</v>
      </c>
      <c r="M363" s="44" t="s">
        <v>997</v>
      </c>
      <c r="N363" s="44" t="s">
        <v>47</v>
      </c>
      <c r="O363" s="48">
        <v>45687</v>
      </c>
      <c r="P363" s="87">
        <v>45747</v>
      </c>
    </row>
    <row r="364" spans="1:21" s="45" customFormat="1" ht="80" hidden="1" customHeight="1" x14ac:dyDescent="0.2">
      <c r="B364" s="43">
        <v>2</v>
      </c>
      <c r="C364" s="44" t="s">
        <v>37</v>
      </c>
      <c r="D364" s="44" t="s">
        <v>40</v>
      </c>
      <c r="E364" s="44" t="s">
        <v>44</v>
      </c>
      <c r="F364" s="44" t="s">
        <v>998</v>
      </c>
      <c r="G364" s="44" t="s">
        <v>999</v>
      </c>
      <c r="H364" s="44" t="s">
        <v>112</v>
      </c>
      <c r="I364" s="44" t="s">
        <v>996</v>
      </c>
      <c r="J364" s="55">
        <v>22682000</v>
      </c>
      <c r="K364" s="55">
        <v>17000000</v>
      </c>
      <c r="L364" s="44" t="s">
        <v>46</v>
      </c>
      <c r="M364" s="44" t="s">
        <v>1000</v>
      </c>
      <c r="N364" s="44" t="s">
        <v>47</v>
      </c>
      <c r="O364" s="84">
        <v>45930</v>
      </c>
      <c r="P364" s="87">
        <v>46022</v>
      </c>
    </row>
    <row r="365" spans="1:21" s="45" customFormat="1" ht="80" hidden="1" customHeight="1" x14ac:dyDescent="0.2">
      <c r="B365" s="43">
        <v>3</v>
      </c>
      <c r="C365" s="44" t="s">
        <v>37</v>
      </c>
      <c r="D365" s="44" t="s">
        <v>40</v>
      </c>
      <c r="E365" s="44" t="s">
        <v>44</v>
      </c>
      <c r="F365" s="44" t="s">
        <v>1001</v>
      </c>
      <c r="G365" s="44" t="s">
        <v>1002</v>
      </c>
      <c r="H365" s="44" t="s">
        <v>112</v>
      </c>
      <c r="I365" s="44" t="s">
        <v>996</v>
      </c>
      <c r="J365" s="55">
        <v>160108236</v>
      </c>
      <c r="K365" s="55">
        <v>120000000</v>
      </c>
      <c r="L365" s="44" t="s">
        <v>46</v>
      </c>
      <c r="M365" s="44" t="s">
        <v>1003</v>
      </c>
      <c r="N365" s="44" t="s">
        <v>47</v>
      </c>
      <c r="O365" s="84">
        <v>45838</v>
      </c>
      <c r="P365" s="87">
        <v>45930</v>
      </c>
    </row>
    <row r="366" spans="1:21" s="45" customFormat="1" ht="80" hidden="1" customHeight="1" x14ac:dyDescent="0.2">
      <c r="B366" s="43">
        <v>4</v>
      </c>
      <c r="C366" s="44" t="s">
        <v>37</v>
      </c>
      <c r="D366" s="44" t="s">
        <v>40</v>
      </c>
      <c r="E366" s="44" t="s">
        <v>44</v>
      </c>
      <c r="F366" s="44" t="s">
        <v>1004</v>
      </c>
      <c r="G366" s="44" t="s">
        <v>1005</v>
      </c>
      <c r="H366" s="44" t="s">
        <v>112</v>
      </c>
      <c r="I366" s="44" t="s">
        <v>996</v>
      </c>
      <c r="J366" s="55">
        <v>13342353</v>
      </c>
      <c r="K366" s="55">
        <v>10000000</v>
      </c>
      <c r="L366" s="44" t="s">
        <v>46</v>
      </c>
      <c r="M366" s="44" t="s">
        <v>1006</v>
      </c>
      <c r="N366" s="44" t="s">
        <v>47</v>
      </c>
      <c r="O366" s="84">
        <v>45762</v>
      </c>
      <c r="P366" s="87">
        <v>45838</v>
      </c>
    </row>
    <row r="367" spans="1:21" s="45" customFormat="1" ht="80" hidden="1" customHeight="1" x14ac:dyDescent="0.2">
      <c r="B367" s="43">
        <v>5</v>
      </c>
      <c r="C367" s="44" t="s">
        <v>37</v>
      </c>
      <c r="D367" s="44" t="s">
        <v>40</v>
      </c>
      <c r="E367" s="44" t="s">
        <v>44</v>
      </c>
      <c r="F367" s="44" t="s">
        <v>1007</v>
      </c>
      <c r="G367" s="44" t="s">
        <v>1008</v>
      </c>
      <c r="H367" s="44" t="s">
        <v>112</v>
      </c>
      <c r="I367" s="44" t="s">
        <v>996</v>
      </c>
      <c r="J367" s="55">
        <v>40027059</v>
      </c>
      <c r="K367" s="55">
        <v>30000000</v>
      </c>
      <c r="L367" s="44" t="s">
        <v>46</v>
      </c>
      <c r="M367" s="44" t="s">
        <v>1009</v>
      </c>
      <c r="N367" s="44" t="s">
        <v>47</v>
      </c>
      <c r="O367" s="84">
        <v>45762</v>
      </c>
      <c r="P367" s="87">
        <v>45838</v>
      </c>
    </row>
    <row r="368" spans="1:21" s="45" customFormat="1" ht="80" hidden="1" customHeight="1" x14ac:dyDescent="0.2">
      <c r="B368" s="43">
        <v>6</v>
      </c>
      <c r="C368" s="44" t="s">
        <v>37</v>
      </c>
      <c r="D368" s="44" t="s">
        <v>40</v>
      </c>
      <c r="E368" s="44" t="s">
        <v>44</v>
      </c>
      <c r="F368" s="44" t="s">
        <v>1010</v>
      </c>
      <c r="G368" s="44" t="s">
        <v>1011</v>
      </c>
      <c r="H368" s="44" t="s">
        <v>114</v>
      </c>
      <c r="I368" s="44" t="s">
        <v>996</v>
      </c>
      <c r="J368" s="55">
        <v>20013529</v>
      </c>
      <c r="K368" s="55">
        <v>15000000</v>
      </c>
      <c r="L368" s="44" t="s">
        <v>46</v>
      </c>
      <c r="M368" s="44" t="s">
        <v>1012</v>
      </c>
      <c r="N368" s="44" t="s">
        <v>53</v>
      </c>
      <c r="O368" s="84">
        <v>45716</v>
      </c>
      <c r="P368" s="87">
        <v>45808</v>
      </c>
    </row>
    <row r="369" spans="1:16" s="45" customFormat="1" ht="80" hidden="1" customHeight="1" x14ac:dyDescent="0.2">
      <c r="B369" s="43">
        <v>7</v>
      </c>
      <c r="C369" s="44" t="s">
        <v>37</v>
      </c>
      <c r="D369" s="44" t="s">
        <v>40</v>
      </c>
      <c r="E369" s="44" t="s">
        <v>44</v>
      </c>
      <c r="F369" s="44" t="s">
        <v>1013</v>
      </c>
      <c r="G369" s="44" t="s">
        <v>1014</v>
      </c>
      <c r="H369" s="44" t="s">
        <v>114</v>
      </c>
      <c r="I369" s="44" t="s">
        <v>996</v>
      </c>
      <c r="J369" s="55">
        <v>220190902</v>
      </c>
      <c r="K369" s="55">
        <v>165000000</v>
      </c>
      <c r="L369" s="44" t="s">
        <v>46</v>
      </c>
      <c r="M369" s="44" t="s">
        <v>1015</v>
      </c>
      <c r="N369" s="44" t="s">
        <v>53</v>
      </c>
      <c r="O369" s="84">
        <v>45747</v>
      </c>
      <c r="P369" s="87">
        <v>45838</v>
      </c>
    </row>
    <row r="370" spans="1:16" s="45" customFormat="1" ht="79.5" hidden="1" customHeight="1" x14ac:dyDescent="0.2">
      <c r="B370" s="43">
        <v>8</v>
      </c>
      <c r="C370" s="44" t="s">
        <v>37</v>
      </c>
      <c r="D370" s="44" t="s">
        <v>40</v>
      </c>
      <c r="E370" s="44" t="s">
        <v>51</v>
      </c>
      <c r="F370" s="44" t="s">
        <v>1016</v>
      </c>
      <c r="G370" s="44" t="s">
        <v>1017</v>
      </c>
      <c r="H370" s="44" t="s">
        <v>1018</v>
      </c>
      <c r="I370" s="44" t="s">
        <v>996</v>
      </c>
      <c r="J370" s="55">
        <v>58396143</v>
      </c>
      <c r="K370" s="55">
        <v>43767500</v>
      </c>
      <c r="L370" s="44" t="s">
        <v>46</v>
      </c>
      <c r="M370" s="44" t="s">
        <v>1019</v>
      </c>
      <c r="N370" s="57" t="s">
        <v>47</v>
      </c>
      <c r="O370" s="84">
        <v>45807</v>
      </c>
      <c r="P370" s="87">
        <v>45838</v>
      </c>
    </row>
    <row r="371" spans="1:16" s="31" customFormat="1" ht="80" hidden="1" customHeight="1" x14ac:dyDescent="0.2">
      <c r="B371" s="43">
        <v>9</v>
      </c>
      <c r="C371" s="27" t="s">
        <v>37</v>
      </c>
      <c r="D371" s="27" t="s">
        <v>40</v>
      </c>
      <c r="E371" s="27" t="s">
        <v>51</v>
      </c>
      <c r="F371" s="27" t="s">
        <v>1020</v>
      </c>
      <c r="G371" s="27" t="s">
        <v>1021</v>
      </c>
      <c r="H371" s="27" t="s">
        <v>316</v>
      </c>
      <c r="I371" s="27" t="s">
        <v>996</v>
      </c>
      <c r="J371" s="30">
        <v>22126113.170000002</v>
      </c>
      <c r="K371" s="30">
        <v>16583366.305948149</v>
      </c>
      <c r="L371" s="27" t="s">
        <v>46</v>
      </c>
      <c r="M371" s="27" t="s">
        <v>1022</v>
      </c>
      <c r="N371" s="32" t="s">
        <v>53</v>
      </c>
      <c r="O371" s="84">
        <v>45930</v>
      </c>
      <c r="P371" s="87">
        <v>45960</v>
      </c>
    </row>
    <row r="372" spans="1:16" s="34" customFormat="1" ht="147" hidden="1" customHeight="1" x14ac:dyDescent="0.2">
      <c r="A372" s="99"/>
      <c r="B372" s="41">
        <v>9</v>
      </c>
      <c r="C372" s="3" t="s">
        <v>37</v>
      </c>
      <c r="D372" s="3" t="s">
        <v>40</v>
      </c>
      <c r="E372" s="3" t="s">
        <v>1028</v>
      </c>
      <c r="F372" s="3"/>
      <c r="G372" s="3"/>
      <c r="H372" s="3"/>
      <c r="I372" s="3"/>
      <c r="J372" s="42">
        <f>SUM(J363:J371)</f>
        <v>623598100.16999996</v>
      </c>
      <c r="K372" s="42">
        <f>SUM(K363:K371)</f>
        <v>467350866.30594814</v>
      </c>
      <c r="L372" s="3"/>
      <c r="M372" s="3"/>
      <c r="N372" s="3"/>
      <c r="O372" s="82"/>
      <c r="P372" s="83"/>
    </row>
    <row r="373" spans="1:16" s="31" customFormat="1" ht="80" hidden="1" customHeight="1" x14ac:dyDescent="0.2">
      <c r="B373" s="26">
        <v>1</v>
      </c>
      <c r="C373" s="44" t="s">
        <v>18</v>
      </c>
      <c r="D373" s="44" t="s">
        <v>19</v>
      </c>
      <c r="E373" s="44" t="s">
        <v>169</v>
      </c>
      <c r="F373" s="44" t="s">
        <v>1035</v>
      </c>
      <c r="G373" s="44" t="s">
        <v>1036</v>
      </c>
      <c r="H373" s="44" t="s">
        <v>1037</v>
      </c>
      <c r="I373" s="44" t="s">
        <v>1038</v>
      </c>
      <c r="J373" s="55">
        <v>183145700</v>
      </c>
      <c r="K373" s="55">
        <v>153201400</v>
      </c>
      <c r="L373" s="56" t="s">
        <v>123</v>
      </c>
      <c r="M373" s="44" t="s">
        <v>1039</v>
      </c>
      <c r="N373" s="44" t="s">
        <v>1040</v>
      </c>
      <c r="O373" s="84">
        <v>45658</v>
      </c>
      <c r="P373" s="84">
        <v>45689</v>
      </c>
    </row>
    <row r="374" spans="1:16" s="31" customFormat="1" ht="80" hidden="1" customHeight="1" x14ac:dyDescent="0.2">
      <c r="B374" s="26">
        <v>2</v>
      </c>
      <c r="C374" s="44" t="s">
        <v>18</v>
      </c>
      <c r="D374" s="44" t="s">
        <v>19</v>
      </c>
      <c r="E374" s="44" t="s">
        <v>169</v>
      </c>
      <c r="F374" s="44" t="s">
        <v>1041</v>
      </c>
      <c r="G374" s="44" t="s">
        <v>1042</v>
      </c>
      <c r="H374" s="44" t="s">
        <v>1037</v>
      </c>
      <c r="I374" s="44" t="s">
        <v>1038</v>
      </c>
      <c r="J374" s="55">
        <v>11183897</v>
      </c>
      <c r="K374" s="55">
        <v>8544999.9550561793</v>
      </c>
      <c r="L374" s="56" t="s">
        <v>123</v>
      </c>
      <c r="M374" s="44" t="s">
        <v>1043</v>
      </c>
      <c r="N374" s="44" t="s">
        <v>47</v>
      </c>
      <c r="O374" s="84">
        <v>45809</v>
      </c>
      <c r="P374" s="84">
        <v>45901</v>
      </c>
    </row>
    <row r="375" spans="1:16" s="31" customFormat="1" ht="80" hidden="1" customHeight="1" x14ac:dyDescent="0.2">
      <c r="B375" s="26">
        <v>3</v>
      </c>
      <c r="C375" s="44" t="s">
        <v>18</v>
      </c>
      <c r="D375" s="44" t="s">
        <v>19</v>
      </c>
      <c r="E375" s="44" t="s">
        <v>169</v>
      </c>
      <c r="F375" s="44" t="s">
        <v>1044</v>
      </c>
      <c r="G375" s="44" t="s">
        <v>1045</v>
      </c>
      <c r="H375" s="44" t="s">
        <v>1046</v>
      </c>
      <c r="I375" s="44" t="s">
        <v>1038</v>
      </c>
      <c r="J375" s="55">
        <v>25492648</v>
      </c>
      <c r="K375" s="55">
        <v>20514793.21286669</v>
      </c>
      <c r="L375" s="56" t="s">
        <v>123</v>
      </c>
      <c r="M375" s="44" t="s">
        <v>1047</v>
      </c>
      <c r="N375" s="44" t="s">
        <v>47</v>
      </c>
      <c r="O375" s="84">
        <v>45931</v>
      </c>
      <c r="P375" s="84">
        <v>45992</v>
      </c>
    </row>
    <row r="376" spans="1:16" s="31" customFormat="1" ht="80" hidden="1" customHeight="1" x14ac:dyDescent="0.2">
      <c r="B376" s="26">
        <v>4</v>
      </c>
      <c r="C376" s="44" t="s">
        <v>18</v>
      </c>
      <c r="D376" s="44" t="s">
        <v>19</v>
      </c>
      <c r="E376" s="44" t="s">
        <v>169</v>
      </c>
      <c r="F376" s="44" t="s">
        <v>1048</v>
      </c>
      <c r="G376" s="44" t="s">
        <v>1049</v>
      </c>
      <c r="H376" s="44" t="s">
        <v>1046</v>
      </c>
      <c r="I376" s="44" t="s">
        <v>1038</v>
      </c>
      <c r="J376" s="55">
        <v>59323118</v>
      </c>
      <c r="K376" s="55">
        <v>47739313.739368461</v>
      </c>
      <c r="L376" s="56" t="s">
        <v>123</v>
      </c>
      <c r="M376" s="44" t="s">
        <v>1050</v>
      </c>
      <c r="N376" s="44" t="s">
        <v>47</v>
      </c>
      <c r="O376" s="84">
        <v>45809</v>
      </c>
      <c r="P376" s="84">
        <v>45870</v>
      </c>
    </row>
    <row r="377" spans="1:16" s="31" customFormat="1" ht="80" hidden="1" customHeight="1" x14ac:dyDescent="0.2">
      <c r="B377" s="26">
        <v>5</v>
      </c>
      <c r="C377" s="44" t="s">
        <v>18</v>
      </c>
      <c r="D377" s="44" t="s">
        <v>19</v>
      </c>
      <c r="E377" s="44" t="s">
        <v>169</v>
      </c>
      <c r="F377" s="44" t="s">
        <v>1051</v>
      </c>
      <c r="G377" s="44" t="s">
        <v>1052</v>
      </c>
      <c r="H377" s="44" t="s">
        <v>1046</v>
      </c>
      <c r="I377" s="44" t="s">
        <v>1038</v>
      </c>
      <c r="J377" s="55">
        <v>295750000</v>
      </c>
      <c r="K377" s="55">
        <v>238000000</v>
      </c>
      <c r="L377" s="56" t="s">
        <v>123</v>
      </c>
      <c r="M377" s="44" t="s">
        <v>1053</v>
      </c>
      <c r="N377" s="44" t="s">
        <v>1040</v>
      </c>
      <c r="O377" s="84">
        <v>45689</v>
      </c>
      <c r="P377" s="84">
        <v>45717</v>
      </c>
    </row>
    <row r="378" spans="1:16" s="31" customFormat="1" ht="80" hidden="1" customHeight="1" x14ac:dyDescent="0.2">
      <c r="B378" s="26">
        <v>6</v>
      </c>
      <c r="C378" s="44" t="s">
        <v>18</v>
      </c>
      <c r="D378" s="44" t="s">
        <v>19</v>
      </c>
      <c r="E378" s="44" t="s">
        <v>169</v>
      </c>
      <c r="F378" s="44" t="s">
        <v>1054</v>
      </c>
      <c r="G378" s="44" t="s">
        <v>1055</v>
      </c>
      <c r="H378" s="44" t="s">
        <v>1046</v>
      </c>
      <c r="I378" s="44" t="s">
        <v>1056</v>
      </c>
      <c r="J378" s="55">
        <v>30352941</v>
      </c>
      <c r="K378" s="55">
        <v>25799999.9575</v>
      </c>
      <c r="L378" s="56" t="s">
        <v>123</v>
      </c>
      <c r="M378" s="44" t="s">
        <v>1057</v>
      </c>
      <c r="N378" s="44" t="s">
        <v>47</v>
      </c>
      <c r="O378" s="84">
        <v>45931</v>
      </c>
      <c r="P378" s="84">
        <v>45992</v>
      </c>
    </row>
    <row r="379" spans="1:16" s="31" customFormat="1" ht="80" hidden="1" customHeight="1" x14ac:dyDescent="0.2">
      <c r="B379" s="26">
        <v>7</v>
      </c>
      <c r="C379" s="44" t="s">
        <v>18</v>
      </c>
      <c r="D379" s="44" t="s">
        <v>19</v>
      </c>
      <c r="E379" s="44" t="s">
        <v>169</v>
      </c>
      <c r="F379" s="44" t="s">
        <v>1058</v>
      </c>
      <c r="G379" s="44" t="s">
        <v>1059</v>
      </c>
      <c r="H379" s="44" t="s">
        <v>1060</v>
      </c>
      <c r="I379" s="44" t="s">
        <v>1056</v>
      </c>
      <c r="J379" s="55">
        <v>30000000</v>
      </c>
      <c r="K379" s="55">
        <v>25500000</v>
      </c>
      <c r="L379" s="56" t="s">
        <v>123</v>
      </c>
      <c r="M379" s="44" t="s">
        <v>1061</v>
      </c>
      <c r="N379" s="44" t="s">
        <v>47</v>
      </c>
      <c r="O379" s="84">
        <v>45931</v>
      </c>
      <c r="P379" s="84">
        <v>45992</v>
      </c>
    </row>
    <row r="380" spans="1:16" s="31" customFormat="1" ht="80" hidden="1" customHeight="1" x14ac:dyDescent="0.2">
      <c r="B380" s="26">
        <v>8</v>
      </c>
      <c r="C380" s="44" t="s">
        <v>18</v>
      </c>
      <c r="D380" s="44" t="s">
        <v>19</v>
      </c>
      <c r="E380" s="44" t="s">
        <v>169</v>
      </c>
      <c r="F380" s="44" t="s">
        <v>1062</v>
      </c>
      <c r="G380" s="44" t="s">
        <v>1063</v>
      </c>
      <c r="H380" s="44" t="s">
        <v>1064</v>
      </c>
      <c r="I380" s="44" t="s">
        <v>1056</v>
      </c>
      <c r="J380" s="55">
        <v>41470588</v>
      </c>
      <c r="K380" s="55">
        <v>35249999.924778759</v>
      </c>
      <c r="L380" s="56" t="s">
        <v>123</v>
      </c>
      <c r="M380" s="44" t="s">
        <v>1061</v>
      </c>
      <c r="N380" s="44" t="s">
        <v>47</v>
      </c>
      <c r="O380" s="84">
        <v>45931</v>
      </c>
      <c r="P380" s="84">
        <v>45992</v>
      </c>
    </row>
    <row r="381" spans="1:16" s="31" customFormat="1" ht="80" hidden="1" customHeight="1" x14ac:dyDescent="0.2">
      <c r="B381" s="26">
        <v>9</v>
      </c>
      <c r="C381" s="44" t="s">
        <v>18</v>
      </c>
      <c r="D381" s="44" t="s">
        <v>19</v>
      </c>
      <c r="E381" s="44" t="s">
        <v>169</v>
      </c>
      <c r="F381" s="44" t="s">
        <v>1062</v>
      </c>
      <c r="G381" s="44" t="s">
        <v>1065</v>
      </c>
      <c r="H381" s="44" t="s">
        <v>1066</v>
      </c>
      <c r="I381" s="44" t="s">
        <v>1056</v>
      </c>
      <c r="J381" s="55">
        <v>14563530</v>
      </c>
      <c r="K381" s="55">
        <v>12379000.177277226</v>
      </c>
      <c r="L381" s="56" t="s">
        <v>123</v>
      </c>
      <c r="M381" s="44" t="s">
        <v>1067</v>
      </c>
      <c r="N381" s="44" t="s">
        <v>47</v>
      </c>
      <c r="O381" s="84">
        <v>45931</v>
      </c>
      <c r="P381" s="84">
        <v>45992</v>
      </c>
    </row>
    <row r="382" spans="1:16" s="31" customFormat="1" ht="80" hidden="1" customHeight="1" x14ac:dyDescent="0.2">
      <c r="B382" s="26">
        <v>10</v>
      </c>
      <c r="C382" s="44" t="s">
        <v>18</v>
      </c>
      <c r="D382" s="44" t="s">
        <v>19</v>
      </c>
      <c r="E382" s="44" t="s">
        <v>169</v>
      </c>
      <c r="F382" s="44" t="s">
        <v>1068</v>
      </c>
      <c r="G382" s="44" t="s">
        <v>1069</v>
      </c>
      <c r="H382" s="44" t="s">
        <v>1046</v>
      </c>
      <c r="I382" s="44" t="s">
        <v>1056</v>
      </c>
      <c r="J382" s="55">
        <v>99411765</v>
      </c>
      <c r="K382" s="55">
        <v>80000000</v>
      </c>
      <c r="L382" s="56" t="s">
        <v>123</v>
      </c>
      <c r="M382" s="44" t="s">
        <v>1070</v>
      </c>
      <c r="N382" s="44" t="s">
        <v>1040</v>
      </c>
      <c r="O382" s="84">
        <v>45748</v>
      </c>
      <c r="P382" s="84">
        <v>45778</v>
      </c>
    </row>
    <row r="383" spans="1:16" s="31" customFormat="1" ht="80" hidden="1" customHeight="1" x14ac:dyDescent="0.2">
      <c r="B383" s="26">
        <v>11</v>
      </c>
      <c r="C383" s="44" t="s">
        <v>18</v>
      </c>
      <c r="D383" s="44" t="s">
        <v>19</v>
      </c>
      <c r="E383" s="44" t="s">
        <v>169</v>
      </c>
      <c r="F383" s="44" t="s">
        <v>1071</v>
      </c>
      <c r="G383" s="44" t="s">
        <v>1072</v>
      </c>
      <c r="H383" s="44" t="s">
        <v>1046</v>
      </c>
      <c r="I383" s="44" t="s">
        <v>1056</v>
      </c>
      <c r="J383" s="55">
        <v>21844485</v>
      </c>
      <c r="K383" s="55">
        <v>17578993.986481287</v>
      </c>
      <c r="L383" s="56" t="s">
        <v>123</v>
      </c>
      <c r="M383" s="44" t="s">
        <v>1073</v>
      </c>
      <c r="N383" s="44" t="s">
        <v>47</v>
      </c>
      <c r="O383" s="84">
        <v>45809</v>
      </c>
      <c r="P383" s="84">
        <v>45901</v>
      </c>
    </row>
    <row r="384" spans="1:16" s="31" customFormat="1" ht="80" hidden="1" customHeight="1" x14ac:dyDescent="0.2">
      <c r="B384" s="26">
        <v>12</v>
      </c>
      <c r="C384" s="44" t="s">
        <v>18</v>
      </c>
      <c r="D384" s="44" t="s">
        <v>19</v>
      </c>
      <c r="E384" s="44" t="s">
        <v>169</v>
      </c>
      <c r="F384" s="44" t="s">
        <v>1074</v>
      </c>
      <c r="G384" s="44" t="s">
        <v>1075</v>
      </c>
      <c r="H384" s="44" t="s">
        <v>1046</v>
      </c>
      <c r="I384" s="44" t="s">
        <v>1056</v>
      </c>
      <c r="J384" s="55">
        <v>150435295</v>
      </c>
      <c r="K384" s="55">
        <v>127870000</v>
      </c>
      <c r="L384" s="56" t="s">
        <v>123</v>
      </c>
      <c r="M384" s="44" t="s">
        <v>1053</v>
      </c>
      <c r="N384" s="44" t="s">
        <v>1040</v>
      </c>
      <c r="O384" s="84">
        <v>45689</v>
      </c>
      <c r="P384" s="84">
        <v>45717</v>
      </c>
    </row>
    <row r="385" spans="2:16" s="31" customFormat="1" ht="80" hidden="1" customHeight="1" x14ac:dyDescent="0.2">
      <c r="B385" s="26">
        <v>13</v>
      </c>
      <c r="C385" s="44" t="s">
        <v>18</v>
      </c>
      <c r="D385" s="44" t="s">
        <v>19</v>
      </c>
      <c r="E385" s="44" t="s">
        <v>1076</v>
      </c>
      <c r="F385" s="44" t="s">
        <v>1077</v>
      </c>
      <c r="G385" s="44" t="s">
        <v>1078</v>
      </c>
      <c r="H385" s="44" t="s">
        <v>1079</v>
      </c>
      <c r="I385" s="44" t="s">
        <v>1056</v>
      </c>
      <c r="J385" s="55">
        <v>36880000</v>
      </c>
      <c r="K385" s="55">
        <v>31348000</v>
      </c>
      <c r="L385" s="56" t="s">
        <v>123</v>
      </c>
      <c r="M385" s="44" t="s">
        <v>1080</v>
      </c>
      <c r="N385" s="44" t="s">
        <v>47</v>
      </c>
      <c r="O385" s="84">
        <v>45809</v>
      </c>
      <c r="P385" s="84">
        <v>45870</v>
      </c>
    </row>
    <row r="386" spans="2:16" s="31" customFormat="1" ht="80" hidden="1" customHeight="1" x14ac:dyDescent="0.2">
      <c r="B386" s="26">
        <v>14</v>
      </c>
      <c r="C386" s="44" t="s">
        <v>18</v>
      </c>
      <c r="D386" s="44" t="s">
        <v>19</v>
      </c>
      <c r="E386" s="44" t="s">
        <v>1076</v>
      </c>
      <c r="F386" s="44" t="s">
        <v>1081</v>
      </c>
      <c r="G386" s="44" t="s">
        <v>1082</v>
      </c>
      <c r="H386" s="44" t="s">
        <v>1079</v>
      </c>
      <c r="I386" s="44" t="s">
        <v>1038</v>
      </c>
      <c r="J386" s="55">
        <v>235349042.47058821</v>
      </c>
      <c r="K386" s="55">
        <v>189385374.47608232</v>
      </c>
      <c r="L386" s="56" t="s">
        <v>123</v>
      </c>
      <c r="M386" s="44" t="s">
        <v>1083</v>
      </c>
      <c r="N386" s="44" t="s">
        <v>47</v>
      </c>
      <c r="O386" s="84">
        <v>45689</v>
      </c>
      <c r="P386" s="84">
        <v>45748</v>
      </c>
    </row>
    <row r="387" spans="2:16" s="31" customFormat="1" ht="80" hidden="1" customHeight="1" x14ac:dyDescent="0.2">
      <c r="B387" s="26">
        <v>15</v>
      </c>
      <c r="C387" s="44" t="s">
        <v>18</v>
      </c>
      <c r="D387" s="44" t="s">
        <v>19</v>
      </c>
      <c r="E387" s="44" t="s">
        <v>1076</v>
      </c>
      <c r="F387" s="44" t="s">
        <v>1081</v>
      </c>
      <c r="G387" s="44" t="s">
        <v>1082</v>
      </c>
      <c r="H387" s="44" t="s">
        <v>1079</v>
      </c>
      <c r="I387" s="44" t="s">
        <v>1038</v>
      </c>
      <c r="J387" s="55">
        <v>13395588</v>
      </c>
      <c r="K387" s="55">
        <v>10779429.6636</v>
      </c>
      <c r="L387" s="56" t="s">
        <v>123</v>
      </c>
      <c r="M387" s="44" t="s">
        <v>1084</v>
      </c>
      <c r="N387" s="44" t="s">
        <v>1040</v>
      </c>
      <c r="O387" s="84">
        <v>45689</v>
      </c>
      <c r="P387" s="84">
        <v>45717</v>
      </c>
    </row>
    <row r="388" spans="2:16" s="31" customFormat="1" ht="80" hidden="1" customHeight="1" x14ac:dyDescent="0.2">
      <c r="B388" s="26">
        <v>16</v>
      </c>
      <c r="C388" s="44" t="s">
        <v>18</v>
      </c>
      <c r="D388" s="44" t="s">
        <v>19</v>
      </c>
      <c r="E388" s="44" t="s">
        <v>1076</v>
      </c>
      <c r="F388" s="44" t="s">
        <v>1085</v>
      </c>
      <c r="G388" s="44" t="s">
        <v>1086</v>
      </c>
      <c r="H388" s="44" t="s">
        <v>1079</v>
      </c>
      <c r="I388" s="44" t="s">
        <v>1038</v>
      </c>
      <c r="J388" s="55">
        <v>16852941</v>
      </c>
      <c r="K388" s="55">
        <v>13562130.131802106</v>
      </c>
      <c r="L388" s="56" t="s">
        <v>123</v>
      </c>
      <c r="M388" s="44" t="s">
        <v>1087</v>
      </c>
      <c r="N388" s="44" t="s">
        <v>47</v>
      </c>
      <c r="O388" s="84">
        <v>45748</v>
      </c>
      <c r="P388" s="84">
        <v>45809</v>
      </c>
    </row>
    <row r="389" spans="2:16" s="31" customFormat="1" ht="80" hidden="1" customHeight="1" x14ac:dyDescent="0.2">
      <c r="B389" s="26">
        <v>17</v>
      </c>
      <c r="C389" s="44" t="s">
        <v>18</v>
      </c>
      <c r="D389" s="44" t="s">
        <v>19</v>
      </c>
      <c r="E389" s="44" t="s">
        <v>1076</v>
      </c>
      <c r="F389" s="44" t="s">
        <v>1088</v>
      </c>
      <c r="G389" s="44" t="s">
        <v>1089</v>
      </c>
      <c r="H389" s="44" t="s">
        <v>1079</v>
      </c>
      <c r="I389" s="44" t="s">
        <v>1038</v>
      </c>
      <c r="J389" s="55">
        <v>40705882</v>
      </c>
      <c r="K389" s="55">
        <v>32757396.398277368</v>
      </c>
      <c r="L389" s="56" t="s">
        <v>123</v>
      </c>
      <c r="M389" s="44" t="s">
        <v>1087</v>
      </c>
      <c r="N389" s="44" t="s">
        <v>1040</v>
      </c>
      <c r="O389" s="84">
        <v>45778</v>
      </c>
      <c r="P389" s="84">
        <v>45809</v>
      </c>
    </row>
    <row r="390" spans="2:16" s="31" customFormat="1" ht="80" hidden="1" customHeight="1" x14ac:dyDescent="0.2">
      <c r="B390" s="26">
        <v>18</v>
      </c>
      <c r="C390" s="44" t="s">
        <v>18</v>
      </c>
      <c r="D390" s="44" t="s">
        <v>19</v>
      </c>
      <c r="E390" s="44" t="s">
        <v>1076</v>
      </c>
      <c r="F390" s="44" t="s">
        <v>1090</v>
      </c>
      <c r="G390" s="44" t="s">
        <v>1091</v>
      </c>
      <c r="H390" s="44" t="s">
        <v>1066</v>
      </c>
      <c r="I390" s="44" t="s">
        <v>1056</v>
      </c>
      <c r="J390" s="55">
        <v>6000000</v>
      </c>
      <c r="K390" s="55">
        <v>5100000</v>
      </c>
      <c r="L390" s="56" t="s">
        <v>123</v>
      </c>
      <c r="M390" s="44" t="s">
        <v>1092</v>
      </c>
      <c r="N390" s="44" t="s">
        <v>1040</v>
      </c>
      <c r="O390" s="84">
        <v>45658</v>
      </c>
      <c r="P390" s="84">
        <v>45717</v>
      </c>
    </row>
    <row r="391" spans="2:16" s="31" customFormat="1" ht="80" hidden="1" customHeight="1" x14ac:dyDescent="0.2">
      <c r="B391" s="26">
        <v>19</v>
      </c>
      <c r="C391" s="44" t="s">
        <v>18</v>
      </c>
      <c r="D391" s="44" t="s">
        <v>19</v>
      </c>
      <c r="E391" s="44" t="s">
        <v>1076</v>
      </c>
      <c r="F391" s="44" t="s">
        <v>1093</v>
      </c>
      <c r="G391" s="44" t="s">
        <v>1094</v>
      </c>
      <c r="H391" s="44" t="s">
        <v>1066</v>
      </c>
      <c r="I391" s="44" t="s">
        <v>1056</v>
      </c>
      <c r="J391" s="55">
        <v>27959559</v>
      </c>
      <c r="K391" s="55">
        <v>23765625.149999999</v>
      </c>
      <c r="L391" s="56" t="s">
        <v>123</v>
      </c>
      <c r="M391" s="44" t="s">
        <v>1084</v>
      </c>
      <c r="N391" s="44" t="s">
        <v>1040</v>
      </c>
      <c r="O391" s="84">
        <v>45658</v>
      </c>
      <c r="P391" s="84">
        <v>45689</v>
      </c>
    </row>
    <row r="392" spans="2:16" s="31" customFormat="1" ht="80" hidden="1" customHeight="1" x14ac:dyDescent="0.2">
      <c r="B392" s="26">
        <v>20</v>
      </c>
      <c r="C392" s="44" t="s">
        <v>18</v>
      </c>
      <c r="D392" s="44" t="s">
        <v>19</v>
      </c>
      <c r="E392" s="44" t="s">
        <v>1076</v>
      </c>
      <c r="F392" s="44" t="s">
        <v>1095</v>
      </c>
      <c r="G392" s="44" t="s">
        <v>1096</v>
      </c>
      <c r="H392" s="44" t="s">
        <v>1066</v>
      </c>
      <c r="I392" s="44" t="s">
        <v>1038</v>
      </c>
      <c r="J392" s="55">
        <v>80275736</v>
      </c>
      <c r="K392" s="55">
        <v>64597884.759199999</v>
      </c>
      <c r="L392" s="56" t="s">
        <v>123</v>
      </c>
      <c r="M392" s="44" t="s">
        <v>1097</v>
      </c>
      <c r="N392" s="44" t="s">
        <v>47</v>
      </c>
      <c r="O392" s="84">
        <v>45809</v>
      </c>
      <c r="P392" s="84">
        <v>45870</v>
      </c>
    </row>
    <row r="393" spans="2:16" s="31" customFormat="1" ht="80" hidden="1" customHeight="1" x14ac:dyDescent="0.2">
      <c r="B393" s="26">
        <v>21</v>
      </c>
      <c r="C393" s="44" t="s">
        <v>18</v>
      </c>
      <c r="D393" s="44" t="s">
        <v>19</v>
      </c>
      <c r="E393" s="44" t="s">
        <v>1076</v>
      </c>
      <c r="F393" s="44" t="s">
        <v>1098</v>
      </c>
      <c r="G393" s="44" t="s">
        <v>1099</v>
      </c>
      <c r="H393" s="44" t="s">
        <v>1066</v>
      </c>
      <c r="I393" s="44" t="s">
        <v>1038</v>
      </c>
      <c r="J393" s="55">
        <v>54719829</v>
      </c>
      <c r="K393" s="55">
        <v>44033046.396299995</v>
      </c>
      <c r="L393" s="56" t="s">
        <v>123</v>
      </c>
      <c r="M393" s="44" t="s">
        <v>1100</v>
      </c>
      <c r="N393" s="44" t="s">
        <v>47</v>
      </c>
      <c r="O393" s="84">
        <v>45809</v>
      </c>
      <c r="P393" s="84">
        <v>45870</v>
      </c>
    </row>
    <row r="394" spans="2:16" s="31" customFormat="1" ht="80" hidden="1" customHeight="1" x14ac:dyDescent="0.2">
      <c r="B394" s="26">
        <v>22</v>
      </c>
      <c r="C394" s="44" t="s">
        <v>18</v>
      </c>
      <c r="D394" s="44" t="s">
        <v>19</v>
      </c>
      <c r="E394" s="44" t="s">
        <v>1076</v>
      </c>
      <c r="F394" s="44" t="s">
        <v>1101</v>
      </c>
      <c r="G394" s="44" t="s">
        <v>1102</v>
      </c>
      <c r="H394" s="44" t="s">
        <v>1066</v>
      </c>
      <c r="I394" s="44" t="s">
        <v>1056</v>
      </c>
      <c r="J394" s="55">
        <v>7058825</v>
      </c>
      <c r="K394" s="55">
        <v>6000000</v>
      </c>
      <c r="L394" s="56" t="s">
        <v>123</v>
      </c>
      <c r="M394" s="44" t="s">
        <v>1103</v>
      </c>
      <c r="N394" s="44" t="s">
        <v>1040</v>
      </c>
      <c r="O394" s="84">
        <v>45809</v>
      </c>
      <c r="P394" s="84">
        <v>45839</v>
      </c>
    </row>
    <row r="395" spans="2:16" s="31" customFormat="1" ht="80" hidden="1" customHeight="1" x14ac:dyDescent="0.2">
      <c r="B395" s="26">
        <v>23</v>
      </c>
      <c r="C395" s="44" t="s">
        <v>18</v>
      </c>
      <c r="D395" s="44" t="s">
        <v>19</v>
      </c>
      <c r="E395" s="44" t="s">
        <v>1076</v>
      </c>
      <c r="F395" s="44" t="s">
        <v>1104</v>
      </c>
      <c r="G395" s="44" t="s">
        <v>1105</v>
      </c>
      <c r="H395" s="44" t="s">
        <v>1066</v>
      </c>
      <c r="I395" s="44" t="s">
        <v>1038</v>
      </c>
      <c r="J395" s="55">
        <v>6026838</v>
      </c>
      <c r="K395" s="55">
        <v>4850000</v>
      </c>
      <c r="L395" s="56" t="s">
        <v>123</v>
      </c>
      <c r="M395" s="44" t="s">
        <v>1106</v>
      </c>
      <c r="N395" s="44" t="s">
        <v>1040</v>
      </c>
      <c r="O395" s="84">
        <v>45809</v>
      </c>
      <c r="P395" s="84">
        <v>45839</v>
      </c>
    </row>
    <row r="396" spans="2:16" s="31" customFormat="1" ht="80" hidden="1" customHeight="1" x14ac:dyDescent="0.2">
      <c r="B396" s="26">
        <v>24</v>
      </c>
      <c r="C396" s="44" t="s">
        <v>18</v>
      </c>
      <c r="D396" s="44" t="s">
        <v>19</v>
      </c>
      <c r="E396" s="44" t="s">
        <v>1076</v>
      </c>
      <c r="F396" s="44" t="s">
        <v>1107</v>
      </c>
      <c r="G396" s="44" t="s">
        <v>1108</v>
      </c>
      <c r="H396" s="44" t="s">
        <v>1066</v>
      </c>
      <c r="I396" s="44" t="s">
        <v>1038</v>
      </c>
      <c r="J396" s="55">
        <v>6319853</v>
      </c>
      <c r="K396" s="55">
        <v>5085798.8318056092</v>
      </c>
      <c r="L396" s="56" t="s">
        <v>123</v>
      </c>
      <c r="M396" s="44" t="s">
        <v>1109</v>
      </c>
      <c r="N396" s="44" t="s">
        <v>47</v>
      </c>
      <c r="O396" s="84">
        <v>45809</v>
      </c>
      <c r="P396" s="84">
        <v>45870</v>
      </c>
    </row>
    <row r="397" spans="2:16" s="31" customFormat="1" ht="80" hidden="1" customHeight="1" x14ac:dyDescent="0.2">
      <c r="B397" s="26">
        <v>25</v>
      </c>
      <c r="C397" s="44" t="s">
        <v>18</v>
      </c>
      <c r="D397" s="44" t="s">
        <v>19</v>
      </c>
      <c r="E397" s="44" t="s">
        <v>1076</v>
      </c>
      <c r="F397" s="44" t="s">
        <v>1110</v>
      </c>
      <c r="G397" s="44" t="s">
        <v>1111</v>
      </c>
      <c r="H397" s="44" t="s">
        <v>1066</v>
      </c>
      <c r="I397" s="44" t="s">
        <v>1038</v>
      </c>
      <c r="J397" s="55">
        <v>13639706</v>
      </c>
      <c r="K397" s="55">
        <v>10976331.386342682</v>
      </c>
      <c r="L397" s="56" t="s">
        <v>123</v>
      </c>
      <c r="M397" s="44" t="s">
        <v>1112</v>
      </c>
      <c r="N397" s="44" t="s">
        <v>1113</v>
      </c>
      <c r="O397" s="84">
        <v>45778</v>
      </c>
      <c r="P397" s="84">
        <v>45809</v>
      </c>
    </row>
    <row r="398" spans="2:16" s="31" customFormat="1" ht="80" hidden="1" customHeight="1" x14ac:dyDescent="0.2">
      <c r="B398" s="26">
        <v>26</v>
      </c>
      <c r="C398" s="44" t="s">
        <v>18</v>
      </c>
      <c r="D398" s="44" t="s">
        <v>19</v>
      </c>
      <c r="E398" s="44" t="s">
        <v>1076</v>
      </c>
      <c r="F398" s="44" t="s">
        <v>1114</v>
      </c>
      <c r="G398" s="44" t="s">
        <v>1115</v>
      </c>
      <c r="H398" s="44" t="s">
        <v>1079</v>
      </c>
      <c r="I398" s="44" t="s">
        <v>1056</v>
      </c>
      <c r="J398" s="55">
        <v>60588235</v>
      </c>
      <c r="K398" s="55">
        <v>51499999.964583337</v>
      </c>
      <c r="L398" s="56" t="s">
        <v>123</v>
      </c>
      <c r="M398" s="44" t="s">
        <v>1116</v>
      </c>
      <c r="N398" s="44" t="s">
        <v>47</v>
      </c>
      <c r="O398" s="84">
        <v>45748</v>
      </c>
      <c r="P398" s="84">
        <v>45809</v>
      </c>
    </row>
    <row r="399" spans="2:16" s="31" customFormat="1" ht="80" hidden="1" customHeight="1" x14ac:dyDescent="0.2">
      <c r="B399" s="26">
        <v>27</v>
      </c>
      <c r="C399" s="44" t="s">
        <v>18</v>
      </c>
      <c r="D399" s="44" t="s">
        <v>19</v>
      </c>
      <c r="E399" s="44" t="s">
        <v>1076</v>
      </c>
      <c r="F399" s="44" t="s">
        <v>1117</v>
      </c>
      <c r="G399" s="44" t="s">
        <v>1118</v>
      </c>
      <c r="H399" s="44" t="s">
        <v>1079</v>
      </c>
      <c r="I399" s="44" t="s">
        <v>1056</v>
      </c>
      <c r="J399" s="55">
        <v>6823529</v>
      </c>
      <c r="K399" s="55">
        <v>5799999.920666663</v>
      </c>
      <c r="L399" s="56" t="s">
        <v>123</v>
      </c>
      <c r="M399" s="44" t="s">
        <v>1119</v>
      </c>
      <c r="N399" s="44" t="s">
        <v>47</v>
      </c>
      <c r="O399" s="84">
        <v>45748</v>
      </c>
      <c r="P399" s="84">
        <v>45809</v>
      </c>
    </row>
    <row r="400" spans="2:16" s="31" customFormat="1" ht="80" hidden="1" customHeight="1" x14ac:dyDescent="0.2">
      <c r="B400" s="26">
        <v>28</v>
      </c>
      <c r="C400" s="44" t="s">
        <v>18</v>
      </c>
      <c r="D400" s="44" t="s">
        <v>19</v>
      </c>
      <c r="E400" s="44" t="s">
        <v>1076</v>
      </c>
      <c r="F400" s="44" t="s">
        <v>1120</v>
      </c>
      <c r="G400" s="44" t="s">
        <v>1121</v>
      </c>
      <c r="H400" s="44" t="s">
        <v>1079</v>
      </c>
      <c r="I400" s="44" t="s">
        <v>1056</v>
      </c>
      <c r="J400" s="55">
        <v>73235294</v>
      </c>
      <c r="K400" s="55">
        <v>62249999.899999991</v>
      </c>
      <c r="L400" s="56" t="s">
        <v>123</v>
      </c>
      <c r="M400" s="44" t="s">
        <v>1119</v>
      </c>
      <c r="N400" s="44" t="s">
        <v>47</v>
      </c>
      <c r="O400" s="84">
        <v>45748</v>
      </c>
      <c r="P400" s="84">
        <v>45809</v>
      </c>
    </row>
    <row r="401" spans="2:16" s="31" customFormat="1" ht="80" hidden="1" customHeight="1" x14ac:dyDescent="0.2">
      <c r="B401" s="26">
        <v>29</v>
      </c>
      <c r="C401" s="44" t="s">
        <v>18</v>
      </c>
      <c r="D401" s="44" t="s">
        <v>19</v>
      </c>
      <c r="E401" s="44" t="s">
        <v>1076</v>
      </c>
      <c r="F401" s="44" t="s">
        <v>1122</v>
      </c>
      <c r="G401" s="44" t="s">
        <v>1123</v>
      </c>
      <c r="H401" s="44" t="s">
        <v>1066</v>
      </c>
      <c r="I401" s="44" t="s">
        <v>1056</v>
      </c>
      <c r="J401" s="55">
        <v>10117647</v>
      </c>
      <c r="K401" s="55">
        <v>8599999.9858333338</v>
      </c>
      <c r="L401" s="56" t="s">
        <v>123</v>
      </c>
      <c r="M401" s="44" t="s">
        <v>1124</v>
      </c>
      <c r="N401" s="44" t="s">
        <v>1040</v>
      </c>
      <c r="O401" s="84">
        <v>45717</v>
      </c>
      <c r="P401" s="84">
        <v>45748</v>
      </c>
    </row>
    <row r="402" spans="2:16" s="31" customFormat="1" ht="80" hidden="1" customHeight="1" x14ac:dyDescent="0.2">
      <c r="B402" s="26">
        <v>30</v>
      </c>
      <c r="C402" s="44" t="s">
        <v>18</v>
      </c>
      <c r="D402" s="44" t="s">
        <v>19</v>
      </c>
      <c r="E402" s="44" t="s">
        <v>1076</v>
      </c>
      <c r="F402" s="44" t="s">
        <v>1125</v>
      </c>
      <c r="G402" s="44" t="s">
        <v>1126</v>
      </c>
      <c r="H402" s="44" t="s">
        <v>1066</v>
      </c>
      <c r="I402" s="44" t="s">
        <v>1038</v>
      </c>
      <c r="J402" s="55">
        <v>7400239</v>
      </c>
      <c r="K402" s="55">
        <v>6290203</v>
      </c>
      <c r="L402" s="56" t="s">
        <v>123</v>
      </c>
      <c r="M402" s="44" t="s">
        <v>1127</v>
      </c>
      <c r="N402" s="44" t="s">
        <v>1040</v>
      </c>
      <c r="O402" s="84">
        <v>45748</v>
      </c>
      <c r="P402" s="84">
        <v>45778</v>
      </c>
    </row>
    <row r="403" spans="2:16" s="31" customFormat="1" ht="80" hidden="1" customHeight="1" x14ac:dyDescent="0.2">
      <c r="B403" s="26">
        <v>31</v>
      </c>
      <c r="C403" s="44" t="s">
        <v>18</v>
      </c>
      <c r="D403" s="44" t="s">
        <v>19</v>
      </c>
      <c r="E403" s="44" t="s">
        <v>1076</v>
      </c>
      <c r="F403" s="44" t="s">
        <v>1128</v>
      </c>
      <c r="G403" s="44" t="s">
        <v>1129</v>
      </c>
      <c r="H403" s="44" t="s">
        <v>1066</v>
      </c>
      <c r="I403" s="44" t="s">
        <v>1038</v>
      </c>
      <c r="J403" s="55">
        <v>13879000</v>
      </c>
      <c r="K403" s="55">
        <v>11168899.789131977</v>
      </c>
      <c r="L403" s="56" t="s">
        <v>123</v>
      </c>
      <c r="M403" s="44" t="s">
        <v>1130</v>
      </c>
      <c r="N403" s="44" t="s">
        <v>47</v>
      </c>
      <c r="O403" s="84">
        <v>45778</v>
      </c>
      <c r="P403" s="84">
        <v>45839</v>
      </c>
    </row>
    <row r="404" spans="2:16" s="31" customFormat="1" ht="80" hidden="1" customHeight="1" x14ac:dyDescent="0.2">
      <c r="B404" s="26">
        <v>32</v>
      </c>
      <c r="C404" s="44" t="s">
        <v>18</v>
      </c>
      <c r="D404" s="44" t="s">
        <v>19</v>
      </c>
      <c r="E404" s="44" t="s">
        <v>1076</v>
      </c>
      <c r="F404" s="44" t="s">
        <v>1131</v>
      </c>
      <c r="G404" s="44" t="s">
        <v>1132</v>
      </c>
      <c r="H404" s="44" t="s">
        <v>1133</v>
      </c>
      <c r="I404" s="44" t="s">
        <v>1038</v>
      </c>
      <c r="J404" s="55">
        <v>18639706</v>
      </c>
      <c r="K404" s="55">
        <v>15000000</v>
      </c>
      <c r="L404" s="56" t="s">
        <v>123</v>
      </c>
      <c r="M404" s="44" t="s">
        <v>1112</v>
      </c>
      <c r="N404" s="44" t="s">
        <v>1040</v>
      </c>
      <c r="O404" s="84">
        <v>45748</v>
      </c>
      <c r="P404" s="84">
        <v>45778</v>
      </c>
    </row>
    <row r="405" spans="2:16" s="31" customFormat="1" ht="80" hidden="1" customHeight="1" x14ac:dyDescent="0.2">
      <c r="B405" s="26">
        <v>33</v>
      </c>
      <c r="C405" s="44" t="s">
        <v>18</v>
      </c>
      <c r="D405" s="44" t="s">
        <v>19</v>
      </c>
      <c r="E405" s="44" t="s">
        <v>1076</v>
      </c>
      <c r="F405" s="44" t="s">
        <v>1134</v>
      </c>
      <c r="G405" s="44" t="s">
        <v>1135</v>
      </c>
      <c r="H405" s="44" t="s">
        <v>1133</v>
      </c>
      <c r="I405" s="44" t="s">
        <v>1038</v>
      </c>
      <c r="J405" s="55">
        <v>5100000</v>
      </c>
      <c r="K405" s="55">
        <v>4104142.3181818184</v>
      </c>
      <c r="L405" s="56" t="s">
        <v>123</v>
      </c>
      <c r="M405" s="44" t="s">
        <v>1136</v>
      </c>
      <c r="N405" s="44" t="s">
        <v>47</v>
      </c>
      <c r="O405" s="84">
        <v>45901</v>
      </c>
      <c r="P405" s="84">
        <v>45962</v>
      </c>
    </row>
    <row r="406" spans="2:16" s="31" customFormat="1" ht="80" hidden="1" customHeight="1" x14ac:dyDescent="0.2">
      <c r="B406" s="26">
        <v>34</v>
      </c>
      <c r="C406" s="44" t="s">
        <v>18</v>
      </c>
      <c r="D406" s="44" t="s">
        <v>19</v>
      </c>
      <c r="E406" s="44" t="s">
        <v>1076</v>
      </c>
      <c r="F406" s="44" t="s">
        <v>1137</v>
      </c>
      <c r="G406" s="44" t="s">
        <v>1138</v>
      </c>
      <c r="H406" s="44" t="s">
        <v>1133</v>
      </c>
      <c r="I406" s="44" t="s">
        <v>1038</v>
      </c>
      <c r="J406" s="55">
        <v>15000000</v>
      </c>
      <c r="K406" s="55">
        <v>12070500</v>
      </c>
      <c r="L406" s="56" t="s">
        <v>123</v>
      </c>
      <c r="M406" s="44" t="s">
        <v>1127</v>
      </c>
      <c r="N406" s="44" t="s">
        <v>1040</v>
      </c>
      <c r="O406" s="84">
        <v>45748</v>
      </c>
      <c r="P406" s="84">
        <v>45778</v>
      </c>
    </row>
    <row r="407" spans="2:16" s="31" customFormat="1" ht="80" hidden="1" customHeight="1" x14ac:dyDescent="0.2">
      <c r="B407" s="26">
        <v>35</v>
      </c>
      <c r="C407" s="44" t="s">
        <v>18</v>
      </c>
      <c r="D407" s="44" t="s">
        <v>19</v>
      </c>
      <c r="E407" s="44" t="s">
        <v>1076</v>
      </c>
      <c r="F407" s="44" t="s">
        <v>1139</v>
      </c>
      <c r="G407" s="44" t="s">
        <v>1140</v>
      </c>
      <c r="H407" s="44" t="s">
        <v>1133</v>
      </c>
      <c r="I407" s="44" t="s">
        <v>1038</v>
      </c>
      <c r="J407" s="55">
        <v>50411765</v>
      </c>
      <c r="K407" s="55">
        <v>47369161.440954447</v>
      </c>
      <c r="L407" s="56" t="s">
        <v>123</v>
      </c>
      <c r="M407" s="44" t="s">
        <v>1141</v>
      </c>
      <c r="N407" s="44" t="s">
        <v>47</v>
      </c>
      <c r="O407" s="84">
        <v>45931</v>
      </c>
      <c r="P407" s="84">
        <v>45992</v>
      </c>
    </row>
    <row r="408" spans="2:16" s="31" customFormat="1" ht="80" hidden="1" customHeight="1" x14ac:dyDescent="0.2">
      <c r="B408" s="26">
        <v>36</v>
      </c>
      <c r="C408" s="44" t="s">
        <v>18</v>
      </c>
      <c r="D408" s="44" t="s">
        <v>19</v>
      </c>
      <c r="E408" s="44" t="s">
        <v>1076</v>
      </c>
      <c r="F408" s="44" t="s">
        <v>1142</v>
      </c>
      <c r="G408" s="44" t="s">
        <v>1143</v>
      </c>
      <c r="H408" s="44" t="s">
        <v>1133</v>
      </c>
      <c r="I408" s="44" t="s">
        <v>1038</v>
      </c>
      <c r="J408" s="55">
        <v>6135233</v>
      </c>
      <c r="K408" s="55">
        <v>4937228</v>
      </c>
      <c r="L408" s="56" t="s">
        <v>123</v>
      </c>
      <c r="M408" s="44" t="s">
        <v>1144</v>
      </c>
      <c r="N408" s="44" t="s">
        <v>47</v>
      </c>
      <c r="O408" s="84">
        <v>45717</v>
      </c>
      <c r="P408" s="84">
        <v>45778</v>
      </c>
    </row>
    <row r="409" spans="2:16" s="31" customFormat="1" ht="80" hidden="1" customHeight="1" x14ac:dyDescent="0.2">
      <c r="B409" s="26">
        <v>37</v>
      </c>
      <c r="C409" s="44" t="s">
        <v>18</v>
      </c>
      <c r="D409" s="44" t="s">
        <v>19</v>
      </c>
      <c r="E409" s="44" t="s">
        <v>1076</v>
      </c>
      <c r="F409" s="44" t="s">
        <v>1145</v>
      </c>
      <c r="G409" s="44" t="s">
        <v>1146</v>
      </c>
      <c r="H409" s="44" t="s">
        <v>1133</v>
      </c>
      <c r="I409" s="44" t="s">
        <v>1038</v>
      </c>
      <c r="J409" s="55">
        <v>428022050</v>
      </c>
      <c r="K409" s="55">
        <v>428022050</v>
      </c>
      <c r="L409" s="56" t="s">
        <v>123</v>
      </c>
      <c r="M409" s="44" t="s">
        <v>1147</v>
      </c>
      <c r="N409" s="44" t="s">
        <v>47</v>
      </c>
      <c r="O409" s="84">
        <v>45809</v>
      </c>
      <c r="P409" s="84">
        <v>45870</v>
      </c>
    </row>
    <row r="410" spans="2:16" s="31" customFormat="1" ht="80" hidden="1" customHeight="1" x14ac:dyDescent="0.2">
      <c r="B410" s="26">
        <v>38</v>
      </c>
      <c r="C410" s="44" t="s">
        <v>18</v>
      </c>
      <c r="D410" s="44" t="s">
        <v>19</v>
      </c>
      <c r="E410" s="44" t="s">
        <v>1076</v>
      </c>
      <c r="F410" s="44" t="s">
        <v>1148</v>
      </c>
      <c r="G410" s="44" t="s">
        <v>1149</v>
      </c>
      <c r="H410" s="44" t="s">
        <v>1046</v>
      </c>
      <c r="I410" s="44" t="s">
        <v>1038</v>
      </c>
      <c r="J410" s="55">
        <v>144611114</v>
      </c>
      <c r="K410" s="55">
        <v>144611114</v>
      </c>
      <c r="L410" s="56" t="s">
        <v>123</v>
      </c>
      <c r="M410" s="44" t="s">
        <v>1147</v>
      </c>
      <c r="N410" s="44" t="s">
        <v>47</v>
      </c>
      <c r="O410" s="84">
        <v>45809</v>
      </c>
      <c r="P410" s="84">
        <v>45870</v>
      </c>
    </row>
    <row r="411" spans="2:16" s="34" customFormat="1" ht="80" hidden="1" customHeight="1" x14ac:dyDescent="0.2">
      <c r="B411" s="41">
        <v>38</v>
      </c>
      <c r="C411" s="3" t="s">
        <v>18</v>
      </c>
      <c r="D411" s="3" t="s">
        <v>19</v>
      </c>
      <c r="E411" s="3" t="s">
        <v>1238</v>
      </c>
      <c r="F411" s="3"/>
      <c r="G411" s="3"/>
      <c r="H411" s="3"/>
      <c r="I411" s="3"/>
      <c r="J411" s="42">
        <f>SUM(J373:J410)</f>
        <v>2348121578.4705882</v>
      </c>
      <c r="K411" s="42">
        <f>SUM(K373:K410)</f>
        <v>2036342816.4660907</v>
      </c>
      <c r="L411" s="3"/>
      <c r="M411" s="3"/>
      <c r="N411" s="3"/>
      <c r="O411" s="82"/>
      <c r="P411" s="83"/>
    </row>
    <row r="412" spans="2:16" s="31" customFormat="1" ht="80" hidden="1" customHeight="1" x14ac:dyDescent="0.2">
      <c r="B412" s="26">
        <v>1</v>
      </c>
      <c r="C412" s="44" t="s">
        <v>20</v>
      </c>
      <c r="D412" s="44" t="s">
        <v>19</v>
      </c>
      <c r="E412" s="44" t="s">
        <v>1150</v>
      </c>
      <c r="F412" s="44" t="s">
        <v>1151</v>
      </c>
      <c r="G412" s="44" t="s">
        <v>1152</v>
      </c>
      <c r="H412" s="44" t="s">
        <v>1153</v>
      </c>
      <c r="I412" s="44" t="s">
        <v>1038</v>
      </c>
      <c r="J412" s="55">
        <v>55473685</v>
      </c>
      <c r="K412" s="55">
        <v>50000000</v>
      </c>
      <c r="L412" s="44" t="s">
        <v>46</v>
      </c>
      <c r="M412" s="44" t="s">
        <v>1154</v>
      </c>
      <c r="N412" s="44" t="s">
        <v>47</v>
      </c>
      <c r="O412" s="84">
        <v>45689</v>
      </c>
      <c r="P412" s="84">
        <v>46113</v>
      </c>
    </row>
    <row r="413" spans="2:16" s="31" customFormat="1" ht="80" hidden="1" customHeight="1" x14ac:dyDescent="0.2">
      <c r="B413" s="26">
        <v>2</v>
      </c>
      <c r="C413" s="44" t="s">
        <v>20</v>
      </c>
      <c r="D413" s="44" t="s">
        <v>19</v>
      </c>
      <c r="E413" s="44" t="s">
        <v>1150</v>
      </c>
      <c r="F413" s="44" t="s">
        <v>1151</v>
      </c>
      <c r="G413" s="44" t="s">
        <v>1155</v>
      </c>
      <c r="H413" s="44" t="s">
        <v>1156</v>
      </c>
      <c r="I413" s="44" t="s">
        <v>1038</v>
      </c>
      <c r="J413" s="55">
        <v>138684211</v>
      </c>
      <c r="K413" s="55">
        <v>125000000</v>
      </c>
      <c r="L413" s="44" t="s">
        <v>123</v>
      </c>
      <c r="M413" s="44" t="s">
        <v>1157</v>
      </c>
      <c r="N413" s="44" t="s">
        <v>47</v>
      </c>
      <c r="O413" s="84">
        <v>45689</v>
      </c>
      <c r="P413" s="84">
        <v>46113</v>
      </c>
    </row>
    <row r="414" spans="2:16" s="31" customFormat="1" ht="80" hidden="1" customHeight="1" x14ac:dyDescent="0.2">
      <c r="B414" s="26">
        <v>3</v>
      </c>
      <c r="C414" s="44" t="s">
        <v>20</v>
      </c>
      <c r="D414" s="44" t="s">
        <v>19</v>
      </c>
      <c r="E414" s="44" t="s">
        <v>1150</v>
      </c>
      <c r="F414" s="44" t="s">
        <v>1158</v>
      </c>
      <c r="G414" s="44" t="s">
        <v>1159</v>
      </c>
      <c r="H414" s="44" t="s">
        <v>1160</v>
      </c>
      <c r="I414" s="44" t="s">
        <v>1038</v>
      </c>
      <c r="J414" s="55">
        <v>4881684</v>
      </c>
      <c r="K414" s="55">
        <v>4400000</v>
      </c>
      <c r="L414" s="44" t="s">
        <v>123</v>
      </c>
      <c r="M414" s="44" t="s">
        <v>1161</v>
      </c>
      <c r="N414" s="44" t="s">
        <v>47</v>
      </c>
      <c r="O414" s="84">
        <v>45778</v>
      </c>
      <c r="P414" s="84">
        <v>45809</v>
      </c>
    </row>
    <row r="415" spans="2:16" s="31" customFormat="1" ht="80" hidden="1" customHeight="1" x14ac:dyDescent="0.2">
      <c r="B415" s="26">
        <v>4</v>
      </c>
      <c r="C415" s="44" t="s">
        <v>20</v>
      </c>
      <c r="D415" s="44" t="s">
        <v>19</v>
      </c>
      <c r="E415" s="44" t="s">
        <v>1150</v>
      </c>
      <c r="F415" s="44" t="s">
        <v>1162</v>
      </c>
      <c r="G415" s="44" t="s">
        <v>1163</v>
      </c>
      <c r="H415" s="44" t="s">
        <v>1164</v>
      </c>
      <c r="I415" s="44" t="s">
        <v>1038</v>
      </c>
      <c r="J415" s="55">
        <v>160736843</v>
      </c>
      <c r="K415" s="55">
        <v>150000000</v>
      </c>
      <c r="L415" s="44" t="s">
        <v>123</v>
      </c>
      <c r="M415" s="44" t="s">
        <v>1165</v>
      </c>
      <c r="N415" s="44" t="s">
        <v>47</v>
      </c>
      <c r="O415" s="84">
        <v>45717</v>
      </c>
      <c r="P415" s="84">
        <v>45778</v>
      </c>
    </row>
    <row r="416" spans="2:16" s="31" customFormat="1" ht="80" hidden="1" customHeight="1" x14ac:dyDescent="0.2">
      <c r="B416" s="26">
        <v>5</v>
      </c>
      <c r="C416" s="44" t="s">
        <v>20</v>
      </c>
      <c r="D416" s="44" t="s">
        <v>19</v>
      </c>
      <c r="E416" s="44" t="s">
        <v>1150</v>
      </c>
      <c r="F416" s="44" t="s">
        <v>1166</v>
      </c>
      <c r="G416" s="44" t="s">
        <v>1167</v>
      </c>
      <c r="H416" s="44" t="s">
        <v>1046</v>
      </c>
      <c r="I416" s="44" t="s">
        <v>1038</v>
      </c>
      <c r="J416" s="55">
        <v>10826471</v>
      </c>
      <c r="K416" s="55">
        <v>9000000</v>
      </c>
      <c r="L416" s="44" t="s">
        <v>123</v>
      </c>
      <c r="M416" s="44" t="s">
        <v>1168</v>
      </c>
      <c r="N416" s="44" t="s">
        <v>47</v>
      </c>
      <c r="O416" s="84">
        <v>45778</v>
      </c>
      <c r="P416" s="84">
        <v>45870</v>
      </c>
    </row>
    <row r="417" spans="2:16" s="31" customFormat="1" ht="80" hidden="1" customHeight="1" x14ac:dyDescent="0.2">
      <c r="B417" s="26">
        <v>6</v>
      </c>
      <c r="C417" s="44" t="s">
        <v>20</v>
      </c>
      <c r="D417" s="44" t="s">
        <v>19</v>
      </c>
      <c r="E417" s="44" t="s">
        <v>1150</v>
      </c>
      <c r="F417" s="44" t="s">
        <v>1169</v>
      </c>
      <c r="G417" s="44" t="s">
        <v>1170</v>
      </c>
      <c r="H417" s="44" t="s">
        <v>1171</v>
      </c>
      <c r="I417" s="44" t="s">
        <v>1038</v>
      </c>
      <c r="J417" s="55">
        <v>815040736</v>
      </c>
      <c r="K417" s="55">
        <v>677650000</v>
      </c>
      <c r="L417" s="44" t="s">
        <v>1172</v>
      </c>
      <c r="M417" s="44" t="s">
        <v>1173</v>
      </c>
      <c r="N417" s="44" t="s">
        <v>1040</v>
      </c>
      <c r="O417" s="84">
        <v>45658</v>
      </c>
      <c r="P417" s="84">
        <v>45689</v>
      </c>
    </row>
    <row r="418" spans="2:16" s="31" customFormat="1" ht="80" hidden="1" customHeight="1" x14ac:dyDescent="0.2">
      <c r="B418" s="26">
        <v>7</v>
      </c>
      <c r="C418" s="44" t="s">
        <v>20</v>
      </c>
      <c r="D418" s="44" t="s">
        <v>19</v>
      </c>
      <c r="E418" s="44" t="s">
        <v>1150</v>
      </c>
      <c r="F418" s="44" t="s">
        <v>1174</v>
      </c>
      <c r="G418" s="44" t="s">
        <v>1175</v>
      </c>
      <c r="H418" s="44" t="s">
        <v>1160</v>
      </c>
      <c r="I418" s="44" t="s">
        <v>1038</v>
      </c>
      <c r="J418" s="55">
        <v>58706353</v>
      </c>
      <c r="K418" s="55">
        <v>44000000</v>
      </c>
      <c r="L418" s="44" t="s">
        <v>123</v>
      </c>
      <c r="M418" s="44" t="s">
        <v>1176</v>
      </c>
      <c r="N418" s="44" t="s">
        <v>47</v>
      </c>
      <c r="O418" s="84">
        <v>45717</v>
      </c>
      <c r="P418" s="84">
        <v>45809</v>
      </c>
    </row>
    <row r="419" spans="2:16" s="31" customFormat="1" ht="80" hidden="1" customHeight="1" x14ac:dyDescent="0.2">
      <c r="B419" s="26">
        <v>8</v>
      </c>
      <c r="C419" s="44" t="s">
        <v>20</v>
      </c>
      <c r="D419" s="44" t="s">
        <v>19</v>
      </c>
      <c r="E419" s="44" t="s">
        <v>1150</v>
      </c>
      <c r="F419" s="44" t="s">
        <v>1177</v>
      </c>
      <c r="G419" s="44" t="s">
        <v>1175</v>
      </c>
      <c r="H419" s="44" t="s">
        <v>1160</v>
      </c>
      <c r="I419" s="44" t="s">
        <v>1038</v>
      </c>
      <c r="J419" s="55">
        <v>80054118</v>
      </c>
      <c r="K419" s="55">
        <v>60000000</v>
      </c>
      <c r="L419" s="44" t="s">
        <v>123</v>
      </c>
      <c r="M419" s="44" t="s">
        <v>1178</v>
      </c>
      <c r="N419" s="44" t="s">
        <v>1179</v>
      </c>
      <c r="O419" s="84">
        <v>45717</v>
      </c>
      <c r="P419" s="84">
        <v>45778</v>
      </c>
    </row>
    <row r="420" spans="2:16" s="31" customFormat="1" ht="80" hidden="1" customHeight="1" x14ac:dyDescent="0.2">
      <c r="B420" s="26">
        <v>9</v>
      </c>
      <c r="C420" s="44" t="s">
        <v>20</v>
      </c>
      <c r="D420" s="44" t="s">
        <v>19</v>
      </c>
      <c r="E420" s="44" t="s">
        <v>1150</v>
      </c>
      <c r="F420" s="44" t="s">
        <v>1180</v>
      </c>
      <c r="G420" s="44" t="s">
        <v>1175</v>
      </c>
      <c r="H420" s="44" t="s">
        <v>1160</v>
      </c>
      <c r="I420" s="44" t="s">
        <v>1038</v>
      </c>
      <c r="J420" s="55">
        <v>5882353</v>
      </c>
      <c r="K420" s="55">
        <v>5000000</v>
      </c>
      <c r="L420" s="44" t="s">
        <v>123</v>
      </c>
      <c r="M420" s="44" t="s">
        <v>1181</v>
      </c>
      <c r="N420" s="44" t="s">
        <v>1040</v>
      </c>
      <c r="O420" s="84">
        <v>45778</v>
      </c>
      <c r="P420" s="84">
        <v>45809</v>
      </c>
    </row>
    <row r="421" spans="2:16" s="31" customFormat="1" ht="80" hidden="1" customHeight="1" x14ac:dyDescent="0.2">
      <c r="B421" s="26">
        <v>10</v>
      </c>
      <c r="C421" s="44" t="s">
        <v>20</v>
      </c>
      <c r="D421" s="44" t="s">
        <v>19</v>
      </c>
      <c r="E421" s="44" t="s">
        <v>1150</v>
      </c>
      <c r="F421" s="44" t="s">
        <v>1182</v>
      </c>
      <c r="G421" s="44" t="s">
        <v>1175</v>
      </c>
      <c r="H421" s="44" t="s">
        <v>1160</v>
      </c>
      <c r="I421" s="44" t="s">
        <v>1038</v>
      </c>
      <c r="J421" s="55">
        <v>154473530</v>
      </c>
      <c r="K421" s="55">
        <v>123000000</v>
      </c>
      <c r="L421" s="44" t="s">
        <v>123</v>
      </c>
      <c r="M421" s="44" t="s">
        <v>1183</v>
      </c>
      <c r="N421" s="44" t="s">
        <v>47</v>
      </c>
      <c r="O421" s="84">
        <v>45717</v>
      </c>
      <c r="P421" s="84">
        <v>45778</v>
      </c>
    </row>
    <row r="422" spans="2:16" s="31" customFormat="1" ht="80" hidden="1" customHeight="1" x14ac:dyDescent="0.2">
      <c r="B422" s="26">
        <v>11</v>
      </c>
      <c r="C422" s="44" t="s">
        <v>20</v>
      </c>
      <c r="D422" s="44" t="s">
        <v>19</v>
      </c>
      <c r="E422" s="44" t="s">
        <v>1150</v>
      </c>
      <c r="F422" s="44" t="s">
        <v>1184</v>
      </c>
      <c r="G422" s="44" t="s">
        <v>1185</v>
      </c>
      <c r="H422" s="44" t="s">
        <v>1186</v>
      </c>
      <c r="I422" s="44" t="s">
        <v>1038</v>
      </c>
      <c r="J422" s="55">
        <v>13158913</v>
      </c>
      <c r="K422" s="55">
        <v>10000000</v>
      </c>
      <c r="L422" s="44" t="s">
        <v>123</v>
      </c>
      <c r="M422" s="44" t="s">
        <v>1187</v>
      </c>
      <c r="N422" s="44" t="s">
        <v>1040</v>
      </c>
      <c r="O422" s="84">
        <v>45717</v>
      </c>
      <c r="P422" s="84">
        <v>45748</v>
      </c>
    </row>
    <row r="423" spans="2:16" s="31" customFormat="1" ht="80" hidden="1" customHeight="1" x14ac:dyDescent="0.2">
      <c r="B423" s="26">
        <v>12</v>
      </c>
      <c r="C423" s="44" t="s">
        <v>20</v>
      </c>
      <c r="D423" s="44" t="s">
        <v>19</v>
      </c>
      <c r="E423" s="44" t="s">
        <v>1150</v>
      </c>
      <c r="F423" s="44" t="s">
        <v>1188</v>
      </c>
      <c r="G423" s="44" t="s">
        <v>1189</v>
      </c>
      <c r="H423" s="44" t="s">
        <v>1186</v>
      </c>
      <c r="I423" s="44" t="s">
        <v>1038</v>
      </c>
      <c r="J423" s="55">
        <v>17106586</v>
      </c>
      <c r="K423" s="55">
        <v>13000000</v>
      </c>
      <c r="L423" s="44" t="s">
        <v>123</v>
      </c>
      <c r="M423" s="44" t="s">
        <v>1187</v>
      </c>
      <c r="N423" s="44" t="s">
        <v>1040</v>
      </c>
      <c r="O423" s="84">
        <v>45717</v>
      </c>
      <c r="P423" s="84">
        <v>45748</v>
      </c>
    </row>
    <row r="424" spans="2:16" s="31" customFormat="1" ht="80" hidden="1" customHeight="1" x14ac:dyDescent="0.2">
      <c r="B424" s="26">
        <v>13</v>
      </c>
      <c r="C424" s="44" t="s">
        <v>20</v>
      </c>
      <c r="D424" s="44" t="s">
        <v>19</v>
      </c>
      <c r="E424" s="44" t="s">
        <v>1150</v>
      </c>
      <c r="F424" s="44" t="s">
        <v>1190</v>
      </c>
      <c r="G424" s="44" t="s">
        <v>1191</v>
      </c>
      <c r="H424" s="44" t="s">
        <v>1171</v>
      </c>
      <c r="I424" s="44" t="s">
        <v>1038</v>
      </c>
      <c r="J424" s="55">
        <v>52772825</v>
      </c>
      <c r="K424" s="55">
        <v>38280000</v>
      </c>
      <c r="L424" s="44" t="s">
        <v>1172</v>
      </c>
      <c r="M424" s="44" t="s">
        <v>1192</v>
      </c>
      <c r="N424" s="44" t="s">
        <v>47</v>
      </c>
      <c r="O424" s="84">
        <v>45778</v>
      </c>
      <c r="P424" s="84">
        <v>45839</v>
      </c>
    </row>
    <row r="425" spans="2:16" s="31" customFormat="1" ht="80" hidden="1" customHeight="1" x14ac:dyDescent="0.2">
      <c r="B425" s="26">
        <v>14</v>
      </c>
      <c r="C425" s="44" t="s">
        <v>20</v>
      </c>
      <c r="D425" s="44" t="s">
        <v>19</v>
      </c>
      <c r="E425" s="44" t="s">
        <v>1150</v>
      </c>
      <c r="F425" s="44" t="s">
        <v>1193</v>
      </c>
      <c r="G425" s="44" t="s">
        <v>1194</v>
      </c>
      <c r="H425" s="44" t="s">
        <v>1160</v>
      </c>
      <c r="I425" s="44" t="s">
        <v>1038</v>
      </c>
      <c r="J425" s="55">
        <v>125418118</v>
      </c>
      <c r="K425" s="55">
        <v>94000000</v>
      </c>
      <c r="L425" s="44" t="s">
        <v>123</v>
      </c>
      <c r="M425" s="44" t="s">
        <v>1195</v>
      </c>
      <c r="N425" s="44" t="s">
        <v>47</v>
      </c>
      <c r="O425" s="84">
        <v>45809</v>
      </c>
      <c r="P425" s="84">
        <v>45870</v>
      </c>
    </row>
    <row r="426" spans="2:16" s="31" customFormat="1" ht="80" hidden="1" customHeight="1" x14ac:dyDescent="0.2">
      <c r="B426" s="26">
        <v>15</v>
      </c>
      <c r="C426" s="44" t="s">
        <v>20</v>
      </c>
      <c r="D426" s="44" t="s">
        <v>19</v>
      </c>
      <c r="E426" s="44" t="s">
        <v>1150</v>
      </c>
      <c r="F426" s="44" t="s">
        <v>1196</v>
      </c>
      <c r="G426" s="44" t="s">
        <v>1197</v>
      </c>
      <c r="H426" s="44" t="s">
        <v>1171</v>
      </c>
      <c r="I426" s="44" t="s">
        <v>1038</v>
      </c>
      <c r="J426" s="55">
        <v>116453942</v>
      </c>
      <c r="K426" s="55">
        <v>85000000</v>
      </c>
      <c r="L426" s="44" t="s">
        <v>1172</v>
      </c>
      <c r="M426" s="44" t="s">
        <v>1198</v>
      </c>
      <c r="N426" s="44" t="s">
        <v>47</v>
      </c>
      <c r="O426" s="84">
        <v>45809</v>
      </c>
      <c r="P426" s="84">
        <v>45870</v>
      </c>
    </row>
    <row r="427" spans="2:16" s="31" customFormat="1" ht="80" hidden="1" customHeight="1" x14ac:dyDescent="0.2">
      <c r="B427" s="26">
        <v>16</v>
      </c>
      <c r="C427" s="44" t="s">
        <v>20</v>
      </c>
      <c r="D427" s="44" t="s">
        <v>19</v>
      </c>
      <c r="E427" s="44" t="s">
        <v>1150</v>
      </c>
      <c r="F427" s="44" t="s">
        <v>1199</v>
      </c>
      <c r="G427" s="44"/>
      <c r="H427" s="44" t="s">
        <v>1171</v>
      </c>
      <c r="I427" s="44" t="s">
        <v>1056</v>
      </c>
      <c r="J427" s="55">
        <v>43750000</v>
      </c>
      <c r="K427" s="55">
        <v>23000000</v>
      </c>
      <c r="L427" s="44" t="s">
        <v>1172</v>
      </c>
      <c r="M427" s="44" t="s">
        <v>1200</v>
      </c>
      <c r="N427" s="44" t="s">
        <v>1040</v>
      </c>
      <c r="O427" s="84">
        <v>45870</v>
      </c>
      <c r="P427" s="84">
        <v>45901</v>
      </c>
    </row>
    <row r="428" spans="2:16" s="31" customFormat="1" ht="80" hidden="1" customHeight="1" x14ac:dyDescent="0.2">
      <c r="B428" s="26">
        <v>17</v>
      </c>
      <c r="C428" s="44" t="s">
        <v>20</v>
      </c>
      <c r="D428" s="44" t="s">
        <v>19</v>
      </c>
      <c r="E428" s="44" t="s">
        <v>1150</v>
      </c>
      <c r="F428" s="44" t="s">
        <v>1201</v>
      </c>
      <c r="G428" s="44" t="s">
        <v>1202</v>
      </c>
      <c r="H428" s="44" t="s">
        <v>1160</v>
      </c>
      <c r="I428" s="44" t="s">
        <v>1056</v>
      </c>
      <c r="J428" s="55">
        <v>9261176</v>
      </c>
      <c r="K428" s="55">
        <v>7872000</v>
      </c>
      <c r="L428" s="44" t="s">
        <v>123</v>
      </c>
      <c r="M428" s="44" t="s">
        <v>1200</v>
      </c>
      <c r="N428" s="44" t="s">
        <v>1040</v>
      </c>
      <c r="O428" s="84">
        <v>45658</v>
      </c>
      <c r="P428" s="84">
        <v>45689</v>
      </c>
    </row>
    <row r="429" spans="2:16" s="31" customFormat="1" ht="80" hidden="1" customHeight="1" x14ac:dyDescent="0.2">
      <c r="B429" s="26">
        <v>18</v>
      </c>
      <c r="C429" s="44" t="s">
        <v>20</v>
      </c>
      <c r="D429" s="44" t="s">
        <v>19</v>
      </c>
      <c r="E429" s="44" t="s">
        <v>1150</v>
      </c>
      <c r="F429" s="44" t="s">
        <v>1203</v>
      </c>
      <c r="G429" s="44" t="s">
        <v>1204</v>
      </c>
      <c r="H429" s="44" t="s">
        <v>1160</v>
      </c>
      <c r="I429" s="44" t="s">
        <v>1056</v>
      </c>
      <c r="J429" s="55">
        <v>11764706</v>
      </c>
      <c r="K429" s="55">
        <v>10000000</v>
      </c>
      <c r="L429" s="44" t="s">
        <v>123</v>
      </c>
      <c r="M429" s="44" t="s">
        <v>1200</v>
      </c>
      <c r="N429" s="44" t="s">
        <v>1040</v>
      </c>
      <c r="O429" s="84">
        <v>45689</v>
      </c>
      <c r="P429" s="84">
        <v>45717</v>
      </c>
    </row>
    <row r="430" spans="2:16" s="31" customFormat="1" ht="80" hidden="1" customHeight="1" x14ac:dyDescent="0.2">
      <c r="B430" s="26">
        <v>19</v>
      </c>
      <c r="C430" s="44" t="s">
        <v>20</v>
      </c>
      <c r="D430" s="44" t="s">
        <v>19</v>
      </c>
      <c r="E430" s="44" t="s">
        <v>1150</v>
      </c>
      <c r="F430" s="44" t="s">
        <v>1205</v>
      </c>
      <c r="G430" s="44" t="s">
        <v>1206</v>
      </c>
      <c r="H430" s="44" t="s">
        <v>1207</v>
      </c>
      <c r="I430" s="44" t="s">
        <v>1056</v>
      </c>
      <c r="J430" s="55">
        <v>35294118</v>
      </c>
      <c r="K430" s="55">
        <v>30000000</v>
      </c>
      <c r="L430" s="44" t="s">
        <v>123</v>
      </c>
      <c r="M430" s="44" t="s">
        <v>1208</v>
      </c>
      <c r="N430" s="44" t="s">
        <v>47</v>
      </c>
      <c r="O430" s="84">
        <v>45870</v>
      </c>
      <c r="P430" s="84">
        <v>45931</v>
      </c>
    </row>
    <row r="431" spans="2:16" s="31" customFormat="1" ht="80" hidden="1" customHeight="1" x14ac:dyDescent="0.2">
      <c r="B431" s="26">
        <v>20</v>
      </c>
      <c r="C431" s="44" t="s">
        <v>20</v>
      </c>
      <c r="D431" s="44" t="s">
        <v>19</v>
      </c>
      <c r="E431" s="44" t="s">
        <v>1150</v>
      </c>
      <c r="F431" s="44" t="s">
        <v>1209</v>
      </c>
      <c r="G431" s="44" t="s">
        <v>1210</v>
      </c>
      <c r="H431" s="44" t="s">
        <v>1211</v>
      </c>
      <c r="I431" s="44" t="s">
        <v>1056</v>
      </c>
      <c r="J431" s="55">
        <v>18000000</v>
      </c>
      <c r="K431" s="55">
        <v>15300000</v>
      </c>
      <c r="L431" s="44" t="s">
        <v>46</v>
      </c>
      <c r="M431" s="44" t="s">
        <v>1212</v>
      </c>
      <c r="N431" s="44" t="s">
        <v>1040</v>
      </c>
      <c r="O431" s="84">
        <v>45870</v>
      </c>
      <c r="P431" s="84">
        <v>45901</v>
      </c>
    </row>
    <row r="432" spans="2:16" s="31" customFormat="1" ht="80" hidden="1" customHeight="1" x14ac:dyDescent="0.2">
      <c r="B432" s="26">
        <v>21</v>
      </c>
      <c r="C432" s="44" t="s">
        <v>20</v>
      </c>
      <c r="D432" s="44" t="s">
        <v>19</v>
      </c>
      <c r="E432" s="44" t="s">
        <v>1150</v>
      </c>
      <c r="F432" s="44" t="s">
        <v>1213</v>
      </c>
      <c r="G432" s="44" t="s">
        <v>1214</v>
      </c>
      <c r="H432" s="44" t="s">
        <v>1171</v>
      </c>
      <c r="I432" s="44" t="s">
        <v>1038</v>
      </c>
      <c r="J432" s="55">
        <v>25580872</v>
      </c>
      <c r="K432" s="55">
        <v>19172684</v>
      </c>
      <c r="L432" s="44" t="s">
        <v>1172</v>
      </c>
      <c r="M432" s="44" t="s">
        <v>1215</v>
      </c>
      <c r="N432" s="44" t="s">
        <v>1179</v>
      </c>
      <c r="O432" s="84">
        <v>45748</v>
      </c>
      <c r="P432" s="84">
        <v>45809</v>
      </c>
    </row>
    <row r="433" spans="2:16" s="31" customFormat="1" ht="80" hidden="1" customHeight="1" x14ac:dyDescent="0.2">
      <c r="B433" s="26">
        <v>22</v>
      </c>
      <c r="C433" s="44" t="s">
        <v>20</v>
      </c>
      <c r="D433" s="44" t="s">
        <v>19</v>
      </c>
      <c r="E433" s="44" t="s">
        <v>1150</v>
      </c>
      <c r="F433" s="44" t="s">
        <v>1216</v>
      </c>
      <c r="G433" s="44" t="s">
        <v>1214</v>
      </c>
      <c r="H433" s="44" t="s">
        <v>1171</v>
      </c>
      <c r="I433" s="44" t="s">
        <v>1038</v>
      </c>
      <c r="J433" s="55">
        <v>17053915</v>
      </c>
      <c r="K433" s="55">
        <v>12781790</v>
      </c>
      <c r="L433" s="44" t="s">
        <v>1172</v>
      </c>
      <c r="M433" s="44" t="s">
        <v>1217</v>
      </c>
      <c r="N433" s="44" t="s">
        <v>47</v>
      </c>
      <c r="O433" s="84">
        <v>45778</v>
      </c>
      <c r="P433" s="84">
        <v>45839</v>
      </c>
    </row>
    <row r="434" spans="2:16" s="31" customFormat="1" ht="80" hidden="1" customHeight="1" x14ac:dyDescent="0.2">
      <c r="B434" s="26">
        <v>23</v>
      </c>
      <c r="C434" s="44" t="s">
        <v>20</v>
      </c>
      <c r="D434" s="44" t="s">
        <v>19</v>
      </c>
      <c r="E434" s="44" t="s">
        <v>1150</v>
      </c>
      <c r="F434" s="44" t="s">
        <v>1218</v>
      </c>
      <c r="G434" s="44" t="s">
        <v>1175</v>
      </c>
      <c r="H434" s="44" t="s">
        <v>1160</v>
      </c>
      <c r="I434" s="44" t="s">
        <v>1038</v>
      </c>
      <c r="J434" s="55">
        <v>26684706</v>
      </c>
      <c r="K434" s="55">
        <v>20000000</v>
      </c>
      <c r="L434" s="44" t="s">
        <v>123</v>
      </c>
      <c r="M434" s="44" t="s">
        <v>1217</v>
      </c>
      <c r="N434" s="44" t="s">
        <v>47</v>
      </c>
      <c r="O434" s="84">
        <v>45778</v>
      </c>
      <c r="P434" s="84">
        <v>45839</v>
      </c>
    </row>
    <row r="435" spans="2:16" s="31" customFormat="1" ht="80" hidden="1" customHeight="1" x14ac:dyDescent="0.2">
      <c r="B435" s="26">
        <v>24</v>
      </c>
      <c r="C435" s="44" t="s">
        <v>20</v>
      </c>
      <c r="D435" s="44" t="s">
        <v>19</v>
      </c>
      <c r="E435" s="44" t="s">
        <v>1150</v>
      </c>
      <c r="F435" s="44" t="s">
        <v>1219</v>
      </c>
      <c r="G435" s="44" t="s">
        <v>1175</v>
      </c>
      <c r="H435" s="44" t="s">
        <v>1160</v>
      </c>
      <c r="I435" s="44" t="s">
        <v>1038</v>
      </c>
      <c r="J435" s="55">
        <v>32021647</v>
      </c>
      <c r="K435" s="55">
        <v>24000000</v>
      </c>
      <c r="L435" s="44" t="s">
        <v>123</v>
      </c>
      <c r="M435" s="44" t="s">
        <v>1217</v>
      </c>
      <c r="N435" s="44" t="s">
        <v>47</v>
      </c>
      <c r="O435" s="84">
        <v>45809</v>
      </c>
      <c r="P435" s="84">
        <v>45870</v>
      </c>
    </row>
    <row r="436" spans="2:16" s="31" customFormat="1" ht="80" hidden="1" customHeight="1" x14ac:dyDescent="0.2">
      <c r="B436" s="26">
        <v>25</v>
      </c>
      <c r="C436" s="44" t="s">
        <v>20</v>
      </c>
      <c r="D436" s="44" t="s">
        <v>19</v>
      </c>
      <c r="E436" s="44" t="s">
        <v>1150</v>
      </c>
      <c r="F436" s="44" t="s">
        <v>1220</v>
      </c>
      <c r="G436" s="44" t="s">
        <v>1175</v>
      </c>
      <c r="H436" s="44" t="s">
        <v>1160</v>
      </c>
      <c r="I436" s="44" t="s">
        <v>1056</v>
      </c>
      <c r="J436" s="55">
        <v>3529413</v>
      </c>
      <c r="K436" s="55">
        <v>3000000</v>
      </c>
      <c r="L436" s="44" t="s">
        <v>123</v>
      </c>
      <c r="M436" s="44" t="s">
        <v>1221</v>
      </c>
      <c r="N436" s="44" t="s">
        <v>47</v>
      </c>
      <c r="O436" s="84">
        <v>45809</v>
      </c>
      <c r="P436" s="84">
        <v>45870</v>
      </c>
    </row>
    <row r="437" spans="2:16" s="31" customFormat="1" ht="80" hidden="1" customHeight="1" x14ac:dyDescent="0.2">
      <c r="B437" s="26">
        <v>26</v>
      </c>
      <c r="C437" s="44" t="s">
        <v>20</v>
      </c>
      <c r="D437" s="44" t="s">
        <v>19</v>
      </c>
      <c r="E437" s="44" t="s">
        <v>1150</v>
      </c>
      <c r="F437" s="44" t="s">
        <v>1222</v>
      </c>
      <c r="G437" s="44" t="s">
        <v>1175</v>
      </c>
      <c r="H437" s="44" t="s">
        <v>1160</v>
      </c>
      <c r="I437" s="44" t="s">
        <v>1038</v>
      </c>
      <c r="J437" s="55">
        <v>2668471</v>
      </c>
      <c r="K437" s="55">
        <v>2000000</v>
      </c>
      <c r="L437" s="44" t="s">
        <v>123</v>
      </c>
      <c r="M437" s="44" t="s">
        <v>1223</v>
      </c>
      <c r="N437" s="44" t="s">
        <v>1040</v>
      </c>
      <c r="O437" s="84">
        <v>45901</v>
      </c>
      <c r="P437" s="84">
        <v>45931</v>
      </c>
    </row>
    <row r="438" spans="2:16" s="31" customFormat="1" ht="80" hidden="1" customHeight="1" x14ac:dyDescent="0.2">
      <c r="B438" s="26">
        <v>27</v>
      </c>
      <c r="C438" s="44" t="s">
        <v>20</v>
      </c>
      <c r="D438" s="44" t="s">
        <v>19</v>
      </c>
      <c r="E438" s="44" t="s">
        <v>1150</v>
      </c>
      <c r="F438" s="44" t="s">
        <v>1224</v>
      </c>
      <c r="G438" s="44" t="s">
        <v>1225</v>
      </c>
      <c r="H438" s="44" t="s">
        <v>1226</v>
      </c>
      <c r="I438" s="44" t="s">
        <v>1038</v>
      </c>
      <c r="J438" s="55">
        <v>17483369</v>
      </c>
      <c r="K438" s="55">
        <v>15000000</v>
      </c>
      <c r="L438" s="44" t="s">
        <v>123</v>
      </c>
      <c r="M438" s="44" t="s">
        <v>1200</v>
      </c>
      <c r="N438" s="44" t="s">
        <v>1040</v>
      </c>
      <c r="O438" s="84">
        <v>45717</v>
      </c>
      <c r="P438" s="84">
        <v>45748</v>
      </c>
    </row>
    <row r="439" spans="2:16" s="31" customFormat="1" ht="80" hidden="1" customHeight="1" x14ac:dyDescent="0.2">
      <c r="B439" s="26">
        <v>28</v>
      </c>
      <c r="C439" s="44" t="s">
        <v>20</v>
      </c>
      <c r="D439" s="44" t="s">
        <v>19</v>
      </c>
      <c r="E439" s="44" t="s">
        <v>1150</v>
      </c>
      <c r="F439" s="44" t="s">
        <v>1220</v>
      </c>
      <c r="G439" s="44" t="s">
        <v>1175</v>
      </c>
      <c r="H439" s="44" t="s">
        <v>1160</v>
      </c>
      <c r="I439" s="44" t="s">
        <v>1056</v>
      </c>
      <c r="J439" s="55">
        <v>3529413</v>
      </c>
      <c r="K439" s="55">
        <v>3000000</v>
      </c>
      <c r="L439" s="44" t="s">
        <v>123</v>
      </c>
      <c r="M439" s="44" t="s">
        <v>1221</v>
      </c>
      <c r="N439" s="44" t="s">
        <v>47</v>
      </c>
      <c r="O439" s="84">
        <v>45809</v>
      </c>
      <c r="P439" s="84">
        <v>45870</v>
      </c>
    </row>
    <row r="440" spans="2:16" s="34" customFormat="1" ht="94.5" hidden="1" customHeight="1" x14ac:dyDescent="0.2">
      <c r="B440" s="41">
        <v>28</v>
      </c>
      <c r="C440" s="3" t="s">
        <v>20</v>
      </c>
      <c r="D440" s="3" t="s">
        <v>19</v>
      </c>
      <c r="E440" s="3" t="s">
        <v>1239</v>
      </c>
      <c r="F440" s="3"/>
      <c r="G440" s="3"/>
      <c r="H440" s="3"/>
      <c r="I440" s="3"/>
      <c r="J440" s="42">
        <f>SUM(J412:J439)</f>
        <v>2056292174</v>
      </c>
      <c r="K440" s="42">
        <f>SUM(K412:K439)</f>
        <v>1673456474</v>
      </c>
      <c r="L440" s="3"/>
      <c r="M440" s="3"/>
      <c r="N440" s="3"/>
      <c r="O440" s="82"/>
      <c r="P440" s="83"/>
    </row>
    <row r="441" spans="2:16" s="31" customFormat="1" ht="80" hidden="1" customHeight="1" x14ac:dyDescent="0.2">
      <c r="B441" s="43">
        <v>1</v>
      </c>
      <c r="C441" s="103" t="s">
        <v>1235</v>
      </c>
      <c r="D441" s="27" t="s">
        <v>935</v>
      </c>
      <c r="E441" s="44" t="s">
        <v>936</v>
      </c>
      <c r="F441" s="44" t="s">
        <v>937</v>
      </c>
      <c r="G441" s="44" t="s">
        <v>938</v>
      </c>
      <c r="H441" s="27" t="s">
        <v>939</v>
      </c>
      <c r="I441" s="27" t="s">
        <v>940</v>
      </c>
      <c r="J441" s="104">
        <v>69195563.829999998</v>
      </c>
      <c r="K441" s="104">
        <v>53533329.382597752</v>
      </c>
      <c r="L441" s="27" t="s">
        <v>942</v>
      </c>
      <c r="M441" s="27" t="s">
        <v>941</v>
      </c>
      <c r="N441" s="27" t="s">
        <v>53</v>
      </c>
      <c r="O441" s="105" t="s">
        <v>1240</v>
      </c>
      <c r="P441" s="78" t="s">
        <v>1241</v>
      </c>
    </row>
    <row r="442" spans="2:16" s="31" customFormat="1" ht="80" hidden="1" customHeight="1" x14ac:dyDescent="0.2">
      <c r="B442" s="43">
        <f>B441+1</f>
        <v>2</v>
      </c>
      <c r="C442" s="106" t="s">
        <v>1235</v>
      </c>
      <c r="D442" s="27" t="s">
        <v>935</v>
      </c>
      <c r="E442" s="44" t="s">
        <v>944</v>
      </c>
      <c r="F442" s="44" t="s">
        <v>945</v>
      </c>
      <c r="G442" s="44" t="s">
        <v>946</v>
      </c>
      <c r="H442" s="27" t="s">
        <v>939</v>
      </c>
      <c r="I442" s="27" t="s">
        <v>947</v>
      </c>
      <c r="J442" s="104">
        <v>50000000</v>
      </c>
      <c r="K442" s="104">
        <v>42929292.864898987</v>
      </c>
      <c r="L442" s="27" t="s">
        <v>949</v>
      </c>
      <c r="M442" s="27" t="s">
        <v>948</v>
      </c>
      <c r="N442" s="27" t="s">
        <v>53</v>
      </c>
      <c r="O442" s="105" t="s">
        <v>1240</v>
      </c>
      <c r="P442" s="78" t="s">
        <v>1241</v>
      </c>
    </row>
    <row r="443" spans="2:16" s="45" customFormat="1" ht="80" hidden="1" customHeight="1" x14ac:dyDescent="0.2">
      <c r="B443" s="43">
        <f t="shared" ref="B443:B454" si="8">B442+1</f>
        <v>3</v>
      </c>
      <c r="C443" s="107" t="s">
        <v>1235</v>
      </c>
      <c r="D443" s="44" t="s">
        <v>935</v>
      </c>
      <c r="E443" s="44" t="s">
        <v>1227</v>
      </c>
      <c r="F443" s="44" t="s">
        <v>1228</v>
      </c>
      <c r="G443" s="44" t="s">
        <v>1229</v>
      </c>
      <c r="H443" s="44" t="s">
        <v>1230</v>
      </c>
      <c r="I443" s="44" t="s">
        <v>940</v>
      </c>
      <c r="J443" s="56">
        <v>1000000</v>
      </c>
      <c r="K443" s="56">
        <v>500000</v>
      </c>
      <c r="L443" s="44" t="s">
        <v>976</v>
      </c>
      <c r="M443" s="44" t="s">
        <v>1233</v>
      </c>
      <c r="N443" s="44" t="s">
        <v>53</v>
      </c>
      <c r="O443" s="108" t="s">
        <v>1240</v>
      </c>
      <c r="P443" s="98" t="s">
        <v>1241</v>
      </c>
    </row>
    <row r="444" spans="2:16" s="45" customFormat="1" ht="80" hidden="1" customHeight="1" x14ac:dyDescent="0.2">
      <c r="B444" s="43">
        <f t="shared" si="8"/>
        <v>4</v>
      </c>
      <c r="C444" s="107" t="s">
        <v>1235</v>
      </c>
      <c r="D444" s="44" t="s">
        <v>935</v>
      </c>
      <c r="E444" s="44" t="s">
        <v>1227</v>
      </c>
      <c r="F444" s="44" t="s">
        <v>1231</v>
      </c>
      <c r="G444" s="44" t="s">
        <v>1232</v>
      </c>
      <c r="H444" s="44" t="s">
        <v>1230</v>
      </c>
      <c r="I444" s="44" t="s">
        <v>940</v>
      </c>
      <c r="J444" s="56">
        <v>10000000</v>
      </c>
      <c r="K444" s="56">
        <v>5102040.8163265307</v>
      </c>
      <c r="L444" s="44" t="s">
        <v>976</v>
      </c>
      <c r="M444" s="44" t="s">
        <v>1234</v>
      </c>
      <c r="N444" s="44" t="s">
        <v>53</v>
      </c>
      <c r="O444" s="108" t="s">
        <v>1240</v>
      </c>
      <c r="P444" s="98" t="s">
        <v>1241</v>
      </c>
    </row>
    <row r="445" spans="2:16" s="31" customFormat="1" ht="80" hidden="1" customHeight="1" x14ac:dyDescent="0.2">
      <c r="B445" s="43">
        <f t="shared" si="8"/>
        <v>5</v>
      </c>
      <c r="C445" s="106" t="s">
        <v>1235</v>
      </c>
      <c r="D445" s="27" t="s">
        <v>935</v>
      </c>
      <c r="E445" s="44" t="s">
        <v>950</v>
      </c>
      <c r="F445" s="44" t="s">
        <v>951</v>
      </c>
      <c r="G445" s="44" t="s">
        <v>952</v>
      </c>
      <c r="H445" s="27" t="s">
        <v>829</v>
      </c>
      <c r="I445" s="27" t="s">
        <v>940</v>
      </c>
      <c r="J445" s="104">
        <v>14705882.5</v>
      </c>
      <c r="K445" s="104">
        <v>12500000</v>
      </c>
      <c r="L445" s="27" t="s">
        <v>46</v>
      </c>
      <c r="M445" s="27" t="s">
        <v>956</v>
      </c>
      <c r="N445" s="27" t="s">
        <v>53</v>
      </c>
      <c r="O445" s="105" t="s">
        <v>261</v>
      </c>
      <c r="P445" s="78" t="s">
        <v>174</v>
      </c>
    </row>
    <row r="446" spans="2:16" s="31" customFormat="1" ht="80" hidden="1" customHeight="1" x14ac:dyDescent="0.2">
      <c r="B446" s="43">
        <f t="shared" si="8"/>
        <v>6</v>
      </c>
      <c r="C446" s="106" t="s">
        <v>1235</v>
      </c>
      <c r="D446" s="27" t="s">
        <v>935</v>
      </c>
      <c r="E446" s="44" t="s">
        <v>953</v>
      </c>
      <c r="F446" s="44" t="s">
        <v>954</v>
      </c>
      <c r="G446" s="44" t="s">
        <v>955</v>
      </c>
      <c r="H446" s="27" t="s">
        <v>829</v>
      </c>
      <c r="I446" s="27" t="s">
        <v>940</v>
      </c>
      <c r="J446" s="104">
        <v>40000000</v>
      </c>
      <c r="K446" s="104">
        <v>40000000</v>
      </c>
      <c r="L446" s="27" t="s">
        <v>46</v>
      </c>
      <c r="M446" s="27" t="s">
        <v>956</v>
      </c>
      <c r="N446" s="27" t="s">
        <v>53</v>
      </c>
      <c r="O446" s="105" t="s">
        <v>267</v>
      </c>
      <c r="P446" s="78" t="s">
        <v>272</v>
      </c>
    </row>
    <row r="447" spans="2:16" s="31" customFormat="1" ht="80" hidden="1" customHeight="1" x14ac:dyDescent="0.2">
      <c r="B447" s="43">
        <f t="shared" si="8"/>
        <v>7</v>
      </c>
      <c r="C447" s="106" t="s">
        <v>1235</v>
      </c>
      <c r="D447" s="27" t="s">
        <v>935</v>
      </c>
      <c r="E447" s="44" t="s">
        <v>957</v>
      </c>
      <c r="F447" s="44" t="s">
        <v>958</v>
      </c>
      <c r="G447" s="44" t="s">
        <v>959</v>
      </c>
      <c r="H447" s="27" t="s">
        <v>823</v>
      </c>
      <c r="I447" s="27" t="s">
        <v>940</v>
      </c>
      <c r="J447" s="104">
        <v>52983441.100000024</v>
      </c>
      <c r="K447" s="104">
        <v>45035924.737000018</v>
      </c>
      <c r="L447" s="27" t="s">
        <v>46</v>
      </c>
      <c r="M447" s="27" t="s">
        <v>960</v>
      </c>
      <c r="N447" s="27" t="s">
        <v>53</v>
      </c>
      <c r="O447" s="105" t="s">
        <v>1242</v>
      </c>
      <c r="P447" s="78" t="s">
        <v>174</v>
      </c>
    </row>
    <row r="448" spans="2:16" s="31" customFormat="1" ht="80" hidden="1" customHeight="1" x14ac:dyDescent="0.2">
      <c r="B448" s="43">
        <f t="shared" si="8"/>
        <v>8</v>
      </c>
      <c r="C448" s="106" t="s">
        <v>1235</v>
      </c>
      <c r="D448" s="27" t="s">
        <v>935</v>
      </c>
      <c r="E448" s="44" t="s">
        <v>961</v>
      </c>
      <c r="F448" s="44" t="s">
        <v>962</v>
      </c>
      <c r="G448" s="44" t="s">
        <v>963</v>
      </c>
      <c r="H448" s="27" t="s">
        <v>823</v>
      </c>
      <c r="I448" s="27" t="s">
        <v>940</v>
      </c>
      <c r="J448" s="104">
        <v>111764705</v>
      </c>
      <c r="K448" s="104">
        <v>95000000.425000012</v>
      </c>
      <c r="L448" s="27" t="s">
        <v>46</v>
      </c>
      <c r="M448" s="27" t="s">
        <v>967</v>
      </c>
      <c r="N448" s="27" t="s">
        <v>53</v>
      </c>
      <c r="O448" s="105" t="s">
        <v>261</v>
      </c>
      <c r="P448" s="78" t="s">
        <v>272</v>
      </c>
    </row>
    <row r="449" spans="1:20" s="31" customFormat="1" ht="80" hidden="1" customHeight="1" x14ac:dyDescent="0.2">
      <c r="B449" s="43">
        <f t="shared" si="8"/>
        <v>9</v>
      </c>
      <c r="C449" s="106" t="s">
        <v>1235</v>
      </c>
      <c r="D449" s="27" t="s">
        <v>935</v>
      </c>
      <c r="E449" s="44" t="s">
        <v>964</v>
      </c>
      <c r="F449" s="44" t="s">
        <v>965</v>
      </c>
      <c r="G449" s="44" t="s">
        <v>966</v>
      </c>
      <c r="H449" s="27" t="s">
        <v>318</v>
      </c>
      <c r="I449" s="27" t="s">
        <v>940</v>
      </c>
      <c r="J449" s="104">
        <v>135294118</v>
      </c>
      <c r="K449" s="104">
        <v>115000000</v>
      </c>
      <c r="L449" s="27" t="s">
        <v>46</v>
      </c>
      <c r="M449" s="27" t="s">
        <v>968</v>
      </c>
      <c r="N449" s="27" t="s">
        <v>47</v>
      </c>
      <c r="O449" s="105" t="s">
        <v>969</v>
      </c>
      <c r="P449" s="78" t="s">
        <v>969</v>
      </c>
    </row>
    <row r="450" spans="1:20" s="31" customFormat="1" ht="80" hidden="1" customHeight="1" x14ac:dyDescent="0.2">
      <c r="B450" s="43">
        <f t="shared" si="8"/>
        <v>10</v>
      </c>
      <c r="C450" s="106" t="s">
        <v>1235</v>
      </c>
      <c r="D450" s="27" t="s">
        <v>935</v>
      </c>
      <c r="E450" s="44" t="s">
        <v>970</v>
      </c>
      <c r="F450" s="44" t="s">
        <v>971</v>
      </c>
      <c r="G450" s="44" t="s">
        <v>972</v>
      </c>
      <c r="H450" s="27" t="s">
        <v>318</v>
      </c>
      <c r="I450" s="27" t="s">
        <v>940</v>
      </c>
      <c r="J450" s="104">
        <v>190178571.42857143</v>
      </c>
      <c r="K450" s="104">
        <v>164950801.74927112</v>
      </c>
      <c r="L450" s="27" t="s">
        <v>976</v>
      </c>
      <c r="M450" s="27" t="s">
        <v>977</v>
      </c>
      <c r="N450" s="27" t="s">
        <v>53</v>
      </c>
      <c r="O450" s="105" t="s">
        <v>979</v>
      </c>
      <c r="P450" s="78" t="s">
        <v>979</v>
      </c>
    </row>
    <row r="451" spans="1:20" s="31" customFormat="1" ht="80" hidden="1" customHeight="1" x14ac:dyDescent="0.2">
      <c r="B451" s="43">
        <f t="shared" si="8"/>
        <v>11</v>
      </c>
      <c r="C451" s="106" t="s">
        <v>1235</v>
      </c>
      <c r="D451" s="27" t="s">
        <v>935</v>
      </c>
      <c r="E451" s="44" t="s">
        <v>973</v>
      </c>
      <c r="F451" s="44" t="s">
        <v>974</v>
      </c>
      <c r="G451" s="44" t="s">
        <v>975</v>
      </c>
      <c r="H451" s="27" t="s">
        <v>318</v>
      </c>
      <c r="I451" s="27" t="s">
        <v>940</v>
      </c>
      <c r="J451" s="104">
        <v>11764706</v>
      </c>
      <c r="K451" s="104">
        <v>10000000</v>
      </c>
      <c r="L451" s="27" t="s">
        <v>46</v>
      </c>
      <c r="M451" s="27" t="s">
        <v>978</v>
      </c>
      <c r="N451" s="27" t="s">
        <v>53</v>
      </c>
      <c r="O451" s="105" t="s">
        <v>1243</v>
      </c>
      <c r="P451" s="78" t="s">
        <v>1244</v>
      </c>
    </row>
    <row r="452" spans="1:20" s="31" customFormat="1" ht="80" hidden="1" customHeight="1" x14ac:dyDescent="0.2">
      <c r="B452" s="43">
        <f t="shared" si="8"/>
        <v>12</v>
      </c>
      <c r="C452" s="106" t="s">
        <v>1235</v>
      </c>
      <c r="D452" s="27" t="s">
        <v>935</v>
      </c>
      <c r="E452" s="44" t="s">
        <v>980</v>
      </c>
      <c r="F452" s="44" t="s">
        <v>981</v>
      </c>
      <c r="G452" s="44" t="s">
        <v>982</v>
      </c>
      <c r="H452" s="27" t="s">
        <v>321</v>
      </c>
      <c r="I452" s="27" t="s">
        <v>940</v>
      </c>
      <c r="J452" s="104">
        <v>23573529.411764707</v>
      </c>
      <c r="K452" s="104">
        <v>20037500</v>
      </c>
      <c r="L452" s="27" t="s">
        <v>46</v>
      </c>
      <c r="M452" s="27" t="s">
        <v>983</v>
      </c>
      <c r="N452" s="27" t="s">
        <v>53</v>
      </c>
      <c r="O452" s="105" t="s">
        <v>979</v>
      </c>
      <c r="P452" s="78" t="s">
        <v>979</v>
      </c>
    </row>
    <row r="453" spans="1:20" s="31" customFormat="1" ht="80" hidden="1" customHeight="1" x14ac:dyDescent="0.2">
      <c r="B453" s="43">
        <f t="shared" si="8"/>
        <v>13</v>
      </c>
      <c r="C453" s="106" t="s">
        <v>1235</v>
      </c>
      <c r="D453" s="27" t="s">
        <v>935</v>
      </c>
      <c r="E453" s="44" t="s">
        <v>984</v>
      </c>
      <c r="F453" s="44" t="s">
        <v>985</v>
      </c>
      <c r="G453" s="44" t="s">
        <v>986</v>
      </c>
      <c r="H453" s="27" t="s">
        <v>987</v>
      </c>
      <c r="I453" s="27" t="s">
        <v>940</v>
      </c>
      <c r="J453" s="104">
        <v>143470588.2352941</v>
      </c>
      <c r="K453" s="104">
        <v>121950000</v>
      </c>
      <c r="L453" s="27" t="s">
        <v>46</v>
      </c>
      <c r="M453" s="27" t="s">
        <v>992</v>
      </c>
      <c r="N453" s="27" t="s">
        <v>53</v>
      </c>
      <c r="O453" s="105" t="s">
        <v>261</v>
      </c>
      <c r="P453" s="78" t="s">
        <v>174</v>
      </c>
    </row>
    <row r="454" spans="1:20" s="31" customFormat="1" ht="80" hidden="1" customHeight="1" x14ac:dyDescent="0.2">
      <c r="B454" s="43">
        <f t="shared" si="8"/>
        <v>14</v>
      </c>
      <c r="C454" s="106" t="s">
        <v>1235</v>
      </c>
      <c r="D454" s="27" t="s">
        <v>935</v>
      </c>
      <c r="E454" s="44" t="s">
        <v>988</v>
      </c>
      <c r="F454" s="44" t="s">
        <v>989</v>
      </c>
      <c r="G454" s="44" t="s">
        <v>990</v>
      </c>
      <c r="H454" s="27" t="s">
        <v>987</v>
      </c>
      <c r="I454" s="27" t="s">
        <v>940</v>
      </c>
      <c r="J454" s="104" t="s">
        <v>991</v>
      </c>
      <c r="K454" s="104">
        <v>145000000</v>
      </c>
      <c r="L454" s="27" t="s">
        <v>976</v>
      </c>
      <c r="M454" s="27" t="s">
        <v>993</v>
      </c>
      <c r="N454" s="27" t="s">
        <v>53</v>
      </c>
      <c r="O454" s="86" t="s">
        <v>1245</v>
      </c>
      <c r="P454" s="78" t="s">
        <v>1246</v>
      </c>
    </row>
    <row r="455" spans="1:20" s="34" customFormat="1" ht="80" hidden="1" customHeight="1" x14ac:dyDescent="0.2">
      <c r="A455" s="99"/>
      <c r="B455" s="41">
        <v>14</v>
      </c>
      <c r="C455" s="3" t="s">
        <v>43</v>
      </c>
      <c r="D455" s="3" t="s">
        <v>935</v>
      </c>
      <c r="E455" s="3" t="s">
        <v>216</v>
      </c>
      <c r="F455" s="3"/>
      <c r="G455" s="3"/>
      <c r="H455" s="3"/>
      <c r="I455" s="3"/>
      <c r="J455" s="42">
        <f>SUBTOTAL(9,J441:J454)</f>
        <v>0</v>
      </c>
      <c r="K455" s="42">
        <f>SUBTOTAL(9,K441:K454)</f>
        <v>0</v>
      </c>
      <c r="L455" s="3"/>
      <c r="M455" s="3"/>
      <c r="N455" s="3"/>
      <c r="O455" s="82"/>
      <c r="P455" s="83"/>
    </row>
    <row r="456" spans="1:20" s="6" customFormat="1" ht="63.75" hidden="1" customHeight="1" x14ac:dyDescent="0.2">
      <c r="A456" s="2"/>
      <c r="B456" s="12">
        <f>B40+B88+B102+B116+B159+B171+B182+B208</f>
        <v>191</v>
      </c>
      <c r="C456" s="4" t="s">
        <v>38</v>
      </c>
      <c r="D456" s="4" t="s">
        <v>1254</v>
      </c>
      <c r="E456" s="4"/>
      <c r="F456" s="4"/>
      <c r="G456" s="4"/>
      <c r="H456" s="4"/>
      <c r="I456" s="4"/>
      <c r="J456" s="5">
        <f>J40+J88+J102+J116+J159+J171+J182+J208</f>
        <v>3777303612.7773385</v>
      </c>
      <c r="K456" s="5">
        <f>K40+K88+K102+K116+K159+K171+K182+K208</f>
        <v>2803207702.5463381</v>
      </c>
      <c r="L456" s="4"/>
      <c r="M456" s="4"/>
      <c r="N456" s="4"/>
      <c r="O456" s="88"/>
      <c r="P456" s="89"/>
      <c r="R456" s="20"/>
      <c r="S456" s="21"/>
      <c r="T456" s="20"/>
    </row>
    <row r="457" spans="1:20" s="6" customFormat="1" ht="62.25" hidden="1" customHeight="1" x14ac:dyDescent="0.2">
      <c r="A457" s="2"/>
      <c r="B457" s="12">
        <f>B264+B362+B372+B411+B440+B455</f>
        <v>241</v>
      </c>
      <c r="C457" s="4" t="s">
        <v>39</v>
      </c>
      <c r="D457" s="4" t="s">
        <v>1252</v>
      </c>
      <c r="E457" s="4"/>
      <c r="F457" s="4"/>
      <c r="G457" s="4"/>
      <c r="H457" s="4"/>
      <c r="I457" s="4"/>
      <c r="J457" s="5">
        <f>J264+J362+J372+J411+J440+J455</f>
        <v>8178448854.7913914</v>
      </c>
      <c r="K457" s="5">
        <f>K264+K362+K372+K411+K440+K455</f>
        <v>6724276105.749279</v>
      </c>
      <c r="L457" s="4"/>
      <c r="M457" s="4"/>
      <c r="N457" s="4"/>
      <c r="O457" s="88"/>
      <c r="P457" s="89"/>
      <c r="R457" s="20"/>
      <c r="S457" s="21"/>
      <c r="T457" s="20"/>
    </row>
    <row r="458" spans="1:20" s="6" customFormat="1" ht="62.25" hidden="1" customHeight="1" thickBot="1" x14ac:dyDescent="0.25">
      <c r="A458" s="2"/>
      <c r="B458" s="13">
        <f>B456+B457</f>
        <v>432</v>
      </c>
      <c r="C458" s="14" t="s">
        <v>12</v>
      </c>
      <c r="D458" s="14" t="s">
        <v>1253</v>
      </c>
      <c r="E458" s="14"/>
      <c r="F458" s="14"/>
      <c r="G458" s="14"/>
      <c r="H458" s="14"/>
      <c r="I458" s="14"/>
      <c r="J458" s="15">
        <f>J456+J457</f>
        <v>11955752467.568729</v>
      </c>
      <c r="K458" s="15">
        <f>K456+K457</f>
        <v>9527483808.2956161</v>
      </c>
      <c r="L458" s="14"/>
      <c r="M458" s="14"/>
      <c r="N458" s="14"/>
      <c r="O458" s="90"/>
      <c r="P458" s="91"/>
      <c r="R458" s="22"/>
      <c r="S458" s="21"/>
      <c r="T458" s="20"/>
    </row>
    <row r="459" spans="1:20" s="2" customFormat="1" ht="50" hidden="1" customHeight="1" x14ac:dyDescent="0.2">
      <c r="B459" s="1"/>
      <c r="C459" s="10" t="s">
        <v>41</v>
      </c>
      <c r="D459" s="11"/>
      <c r="E459" s="11"/>
      <c r="F459" s="11"/>
      <c r="G459" s="11"/>
      <c r="H459" s="11"/>
      <c r="I459" s="11"/>
      <c r="J459" s="17"/>
      <c r="K459" s="16"/>
      <c r="O459" s="73"/>
      <c r="P459" s="74"/>
      <c r="R459" s="18"/>
      <c r="S459" s="18"/>
      <c r="T459" s="18"/>
    </row>
    <row r="460" spans="1:20" ht="24.75" customHeight="1" x14ac:dyDescent="0.2"/>
    <row r="461" spans="1:20" ht="148.5" customHeight="1" x14ac:dyDescent="0.2">
      <c r="C461" s="112" t="s">
        <v>943</v>
      </c>
      <c r="D461" s="112"/>
      <c r="E461" s="112"/>
      <c r="F461" s="112"/>
      <c r="G461" s="112"/>
      <c r="H461" s="112"/>
      <c r="I461" s="112"/>
    </row>
  </sheetData>
  <autoFilter ref="B8:P459" xr:uid="{00000000-0001-0000-0100-000000000000}">
    <filterColumn colId="1">
      <filters>
        <filter val="Programul Tranziție Justă"/>
      </filters>
    </filterColumn>
    <filterColumn colId="7">
      <filters>
        <filter val="RO423-Hunedoara, _x000a_incl. alocare distinctă pentru ITI Valea Jiului, conform ghidului solicitantului"/>
      </filters>
    </filterColumn>
  </autoFilter>
  <mergeCells count="19">
    <mergeCell ref="D3:O3"/>
    <mergeCell ref="B8:B9"/>
    <mergeCell ref="C8:C9"/>
    <mergeCell ref="D8:D9"/>
    <mergeCell ref="E8:E9"/>
    <mergeCell ref="F8:F9"/>
    <mergeCell ref="G8:G9"/>
    <mergeCell ref="H8:H9"/>
    <mergeCell ref="I8:I9"/>
    <mergeCell ref="J8:J9"/>
    <mergeCell ref="K8:K9"/>
    <mergeCell ref="L8:L9"/>
    <mergeCell ref="M8:M9"/>
    <mergeCell ref="B6:P6"/>
    <mergeCell ref="N8:N9"/>
    <mergeCell ref="C461:I461"/>
    <mergeCell ref="A82:A87"/>
    <mergeCell ref="O8:O9"/>
    <mergeCell ref="P8:P9"/>
  </mergeCells>
  <pageMargins left="0.70866141732283472" right="0.70866141732283472" top="0.74803149606299213" bottom="0.74803149606299213" header="0.31496062992125984" footer="0.31496062992125984"/>
  <pageSetup paperSize="8" scale="3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Apeluri PC 2025</vt:lpstr>
      <vt:lpstr>'Apeluri PC 2025'!Print_Area</vt:lpstr>
      <vt:lpstr>'Apeluri PC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Alina Merai</cp:lastModifiedBy>
  <cp:lastPrinted>2025-01-17T12:04:27Z</cp:lastPrinted>
  <dcterms:created xsi:type="dcterms:W3CDTF">2022-11-16T11:13:12Z</dcterms:created>
  <dcterms:modified xsi:type="dcterms:W3CDTF">2025-01-29T09:58:34Z</dcterms:modified>
</cp:coreProperties>
</file>