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onut.florescu/Desktop/versiuni in lucru/"/>
    </mc:Choice>
  </mc:AlternateContent>
  <xr:revisionPtr revIDLastSave="0" documentId="13_ncr:1_{E0EB09E8-BDEA-9748-934D-8A8241EEBBC9}" xr6:coauthVersionLast="47" xr6:coauthVersionMax="47" xr10:uidLastSave="{00000000-0000-0000-0000-000000000000}"/>
  <bookViews>
    <workbookView xWindow="0" yWindow="500" windowWidth="28800" windowHeight="16500" tabRatio="929" xr2:uid="{8AE9E973-551A-478C-9BE1-5E2CF3187426}"/>
  </bookViews>
  <sheets>
    <sheet name="Buget General" sheetId="23" r:id="rId1"/>
    <sheet name="Buget Comp 1" sheetId="3" r:id="rId2"/>
    <sheet name="OP EC Comp 1" sheetId="66" r:id="rId3"/>
    <sheet name="Buget Comp 2" sheetId="69" r:id="rId4"/>
    <sheet name="OP EC Comp 2" sheetId="70" r:id="rId5"/>
    <sheet name="Buget Comp 3" sheetId="71" r:id="rId6"/>
    <sheet name="OP EC Comp 3" sheetId="72" r:id="rId7"/>
    <sheet name="Buget Comp 4" sheetId="73" r:id="rId8"/>
    <sheet name="OP EC Comp 4" sheetId="74" r:id="rId9"/>
    <sheet name="Buget Comp 5" sheetId="75" r:id="rId10"/>
    <sheet name="OP EC Comp 5" sheetId="76" r:id="rId11"/>
    <sheet name="Buget Comp 6" sheetId="77" r:id="rId12"/>
    <sheet name="OP EC Comp 6" sheetId="78" r:id="rId13"/>
    <sheet name="Buget Comp 7" sheetId="79" r:id="rId14"/>
    <sheet name="OP EC Comp 7" sheetId="80" r:id="rId15"/>
    <sheet name="Buget Comp 8" sheetId="81" r:id="rId16"/>
    <sheet name="OP EC Comp 8" sheetId="82" r:id="rId17"/>
    <sheet name="Buget Comp 9" sheetId="83" r:id="rId18"/>
    <sheet name="OP EC Comp 9" sheetId="84" r:id="rId19"/>
    <sheet name="Buget Comp 10" sheetId="85" r:id="rId20"/>
    <sheet name="OP EC Comp 10" sheetId="86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85" l="1"/>
  <c r="D123" i="83"/>
  <c r="D123" i="81"/>
  <c r="D123" i="79"/>
  <c r="D123" i="77"/>
  <c r="D123" i="75"/>
  <c r="D123" i="73"/>
  <c r="D123" i="71"/>
  <c r="D123" i="3"/>
  <c r="C123" i="85"/>
  <c r="C123" i="83"/>
  <c r="C123" i="81"/>
  <c r="C123" i="79"/>
  <c r="C123" i="77"/>
  <c r="C123" i="75"/>
  <c r="C123" i="73"/>
  <c r="C123" i="71"/>
  <c r="C123" i="3"/>
  <c r="H79" i="23"/>
  <c r="G79" i="23"/>
  <c r="H78" i="23"/>
  <c r="G78" i="23"/>
  <c r="E79" i="23"/>
  <c r="D79" i="23"/>
  <c r="E78" i="23"/>
  <c r="D78" i="23"/>
  <c r="H75" i="23"/>
  <c r="G75" i="23"/>
  <c r="H74" i="23"/>
  <c r="G74" i="23"/>
  <c r="E75" i="23"/>
  <c r="D75" i="23"/>
  <c r="E74" i="23"/>
  <c r="D74" i="23"/>
  <c r="H73" i="23"/>
  <c r="G73" i="23"/>
  <c r="H72" i="23"/>
  <c r="G72" i="23"/>
  <c r="H71" i="23"/>
  <c r="G71" i="23"/>
  <c r="H70" i="23"/>
  <c r="G70" i="23"/>
  <c r="H69" i="23"/>
  <c r="G69" i="23"/>
  <c r="E73" i="23"/>
  <c r="D73" i="23"/>
  <c r="F73" i="23" s="1"/>
  <c r="E72" i="23"/>
  <c r="D72" i="23"/>
  <c r="E71" i="23"/>
  <c r="D71" i="23"/>
  <c r="E70" i="23"/>
  <c r="D70" i="23"/>
  <c r="E69" i="23"/>
  <c r="D69" i="23"/>
  <c r="H67" i="23"/>
  <c r="G67" i="23"/>
  <c r="H66" i="23"/>
  <c r="G66" i="23"/>
  <c r="E67" i="23"/>
  <c r="D67" i="23"/>
  <c r="E66" i="23"/>
  <c r="D66" i="23"/>
  <c r="H62" i="23"/>
  <c r="G62" i="23"/>
  <c r="H61" i="23"/>
  <c r="G61" i="23"/>
  <c r="E62" i="23"/>
  <c r="D62" i="23"/>
  <c r="E61" i="23"/>
  <c r="D61" i="23"/>
  <c r="H59" i="23"/>
  <c r="G59" i="23"/>
  <c r="H58" i="23"/>
  <c r="G58" i="23"/>
  <c r="E59" i="23"/>
  <c r="D59" i="23"/>
  <c r="E58" i="23"/>
  <c r="D58" i="23"/>
  <c r="F58" i="23" s="1"/>
  <c r="H56" i="23"/>
  <c r="G56" i="23"/>
  <c r="H55" i="23"/>
  <c r="G55" i="23"/>
  <c r="E56" i="23"/>
  <c r="D56" i="23"/>
  <c r="E55" i="23"/>
  <c r="D55" i="23"/>
  <c r="H53" i="23"/>
  <c r="G53" i="23"/>
  <c r="H52" i="23"/>
  <c r="G52" i="23"/>
  <c r="H51" i="23"/>
  <c r="G51" i="23"/>
  <c r="E53" i="23"/>
  <c r="D53" i="23"/>
  <c r="E52" i="23"/>
  <c r="D52" i="23"/>
  <c r="E51" i="23"/>
  <c r="D51" i="23"/>
  <c r="H49" i="23"/>
  <c r="G49" i="23"/>
  <c r="H48" i="23"/>
  <c r="G48" i="23"/>
  <c r="H47" i="23"/>
  <c r="G47" i="23"/>
  <c r="E49" i="23"/>
  <c r="D49" i="23"/>
  <c r="E48" i="23"/>
  <c r="D48" i="23"/>
  <c r="E47" i="23"/>
  <c r="D47" i="23"/>
  <c r="F47" i="23" s="1"/>
  <c r="H45" i="23"/>
  <c r="G45" i="23"/>
  <c r="H44" i="23"/>
  <c r="G44" i="23"/>
  <c r="E45" i="23"/>
  <c r="D45" i="23"/>
  <c r="E44" i="23"/>
  <c r="D44" i="23"/>
  <c r="H40" i="23"/>
  <c r="G40" i="23"/>
  <c r="H39" i="23"/>
  <c r="G39" i="23"/>
  <c r="H38" i="23"/>
  <c r="G38" i="23"/>
  <c r="E40" i="23"/>
  <c r="D40" i="23"/>
  <c r="E39" i="23"/>
  <c r="D39" i="23"/>
  <c r="E38" i="23"/>
  <c r="D38" i="23"/>
  <c r="H35" i="23"/>
  <c r="G35" i="23"/>
  <c r="H34" i="23"/>
  <c r="G34" i="23"/>
  <c r="E35" i="23"/>
  <c r="D35" i="23"/>
  <c r="E34" i="23"/>
  <c r="D34" i="23"/>
  <c r="D33" i="23" s="1"/>
  <c r="H32" i="23"/>
  <c r="G32" i="23"/>
  <c r="E32" i="23"/>
  <c r="D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H24" i="23"/>
  <c r="G24" i="23"/>
  <c r="H23" i="23"/>
  <c r="G23" i="23"/>
  <c r="H22" i="23"/>
  <c r="G22" i="23"/>
  <c r="E24" i="23"/>
  <c r="D24" i="23"/>
  <c r="E23" i="23"/>
  <c r="D23" i="23"/>
  <c r="E22" i="23"/>
  <c r="D22" i="23"/>
  <c r="H21" i="23"/>
  <c r="G21" i="23"/>
  <c r="I21" i="23" s="1"/>
  <c r="H20" i="23"/>
  <c r="G20" i="23"/>
  <c r="H19" i="23"/>
  <c r="G19" i="23"/>
  <c r="E21" i="23"/>
  <c r="D21" i="23"/>
  <c r="E20" i="23"/>
  <c r="D20" i="23"/>
  <c r="E19" i="23"/>
  <c r="D19" i="23"/>
  <c r="H15" i="23"/>
  <c r="G15" i="23"/>
  <c r="E15" i="23"/>
  <c r="D15" i="23"/>
  <c r="H12" i="23"/>
  <c r="G12" i="23"/>
  <c r="H11" i="23"/>
  <c r="G11" i="23"/>
  <c r="G13" i="23" s="1"/>
  <c r="H10" i="23"/>
  <c r="G10" i="23"/>
  <c r="E12" i="23"/>
  <c r="D12" i="23"/>
  <c r="E11" i="23"/>
  <c r="D11" i="23"/>
  <c r="E10" i="23"/>
  <c r="D10" i="23"/>
  <c r="H9" i="23"/>
  <c r="G9" i="23"/>
  <c r="E9" i="23"/>
  <c r="D9" i="23"/>
  <c r="C114" i="85"/>
  <c r="C115" i="85" s="1"/>
  <c r="C113" i="85"/>
  <c r="C112" i="85"/>
  <c r="G99" i="85"/>
  <c r="F99" i="85"/>
  <c r="D99" i="85"/>
  <c r="C99" i="85"/>
  <c r="U21" i="86"/>
  <c r="T21" i="86"/>
  <c r="J21" i="86"/>
  <c r="H21" i="86"/>
  <c r="G21" i="86"/>
  <c r="D21" i="86"/>
  <c r="C21" i="86"/>
  <c r="I20" i="86"/>
  <c r="E20" i="86"/>
  <c r="L20" i="86" s="1"/>
  <c r="M20" i="86" s="1"/>
  <c r="L19" i="86"/>
  <c r="M19" i="86" s="1"/>
  <c r="I19" i="86"/>
  <c r="E19" i="86"/>
  <c r="O19" i="86" s="1"/>
  <c r="I18" i="86"/>
  <c r="E18" i="86"/>
  <c r="O18" i="86" s="1"/>
  <c r="O17" i="86"/>
  <c r="X17" i="86" s="1"/>
  <c r="L17" i="86"/>
  <c r="M17" i="86" s="1"/>
  <c r="I17" i="86"/>
  <c r="F17" i="86"/>
  <c r="Q17" i="86" s="1"/>
  <c r="Y17" i="86" s="1"/>
  <c r="E17" i="86"/>
  <c r="R17" i="86" s="1"/>
  <c r="I16" i="86"/>
  <c r="E16" i="86"/>
  <c r="L16" i="86" s="1"/>
  <c r="M16" i="86" s="1"/>
  <c r="Q15" i="86"/>
  <c r="Y15" i="86" s="1"/>
  <c r="O15" i="86"/>
  <c r="P15" i="86" s="1"/>
  <c r="L15" i="86"/>
  <c r="M15" i="86" s="1"/>
  <c r="I15" i="86"/>
  <c r="F15" i="86"/>
  <c r="E15" i="86"/>
  <c r="R15" i="86" s="1"/>
  <c r="I14" i="86"/>
  <c r="E14" i="86"/>
  <c r="O14" i="86" s="1"/>
  <c r="O13" i="86"/>
  <c r="X13" i="86" s="1"/>
  <c r="L13" i="86"/>
  <c r="M13" i="86" s="1"/>
  <c r="I13" i="86"/>
  <c r="F13" i="86"/>
  <c r="Q13" i="86" s="1"/>
  <c r="Y13" i="86" s="1"/>
  <c r="E13" i="86"/>
  <c r="R13" i="86" s="1"/>
  <c r="I12" i="86"/>
  <c r="E12" i="86"/>
  <c r="L12" i="86" s="1"/>
  <c r="M12" i="86" s="1"/>
  <c r="Q11" i="86"/>
  <c r="Y11" i="86" s="1"/>
  <c r="O11" i="86"/>
  <c r="P11" i="86" s="1"/>
  <c r="L11" i="86"/>
  <c r="M11" i="86" s="1"/>
  <c r="I11" i="86"/>
  <c r="F11" i="86"/>
  <c r="E11" i="86"/>
  <c r="R11" i="86" s="1"/>
  <c r="I10" i="86"/>
  <c r="E10" i="86"/>
  <c r="O10" i="86" s="1"/>
  <c r="O9" i="86"/>
  <c r="X9" i="86" s="1"/>
  <c r="L9" i="86"/>
  <c r="M9" i="86" s="1"/>
  <c r="I9" i="86"/>
  <c r="F9" i="86"/>
  <c r="Q9" i="86" s="1"/>
  <c r="Y9" i="86" s="1"/>
  <c r="E9" i="86"/>
  <c r="R9" i="86" s="1"/>
  <c r="I8" i="86"/>
  <c r="E8" i="86"/>
  <c r="L8" i="86" s="1"/>
  <c r="M8" i="86" s="1"/>
  <c r="Q7" i="86"/>
  <c r="Y7" i="86" s="1"/>
  <c r="O7" i="86"/>
  <c r="P7" i="86" s="1"/>
  <c r="L7" i="86"/>
  <c r="M7" i="86" s="1"/>
  <c r="I7" i="86"/>
  <c r="F7" i="86"/>
  <c r="E7" i="86"/>
  <c r="R7" i="86" s="1"/>
  <c r="A7" i="86"/>
  <c r="A8" i="86" s="1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I6" i="86"/>
  <c r="I21" i="86" s="1"/>
  <c r="E6" i="86"/>
  <c r="O6" i="86" s="1"/>
  <c r="C120" i="85"/>
  <c r="G80" i="85"/>
  <c r="F80" i="85"/>
  <c r="H80" i="85" s="1"/>
  <c r="E80" i="85"/>
  <c r="D80" i="85"/>
  <c r="C80" i="85"/>
  <c r="H79" i="85"/>
  <c r="I79" i="85" s="1"/>
  <c r="E79" i="85"/>
  <c r="H78" i="85"/>
  <c r="E78" i="85"/>
  <c r="I78" i="85" s="1"/>
  <c r="I75" i="85"/>
  <c r="H75" i="85"/>
  <c r="E75" i="85"/>
  <c r="H74" i="85"/>
  <c r="I74" i="85" s="1"/>
  <c r="E74" i="85"/>
  <c r="C122" i="85" s="1"/>
  <c r="H73" i="85"/>
  <c r="E73" i="85"/>
  <c r="I73" i="85" s="1"/>
  <c r="H72" i="85"/>
  <c r="E72" i="85"/>
  <c r="I72" i="85" s="1"/>
  <c r="I71" i="85"/>
  <c r="H71" i="85"/>
  <c r="E71" i="85"/>
  <c r="H70" i="85"/>
  <c r="I70" i="85" s="1"/>
  <c r="E70" i="85"/>
  <c r="H69" i="85"/>
  <c r="E69" i="85"/>
  <c r="I69" i="85" s="1"/>
  <c r="G68" i="85"/>
  <c r="F68" i="85"/>
  <c r="H68" i="85" s="1"/>
  <c r="D68" i="85"/>
  <c r="C68" i="85"/>
  <c r="E68" i="85" s="1"/>
  <c r="I67" i="85"/>
  <c r="H67" i="85"/>
  <c r="E67" i="85"/>
  <c r="H66" i="85"/>
  <c r="I66" i="85" s="1"/>
  <c r="E66" i="85"/>
  <c r="G65" i="85"/>
  <c r="G76" i="85" s="1"/>
  <c r="F65" i="85"/>
  <c r="D65" i="85"/>
  <c r="D76" i="85" s="1"/>
  <c r="C65" i="85"/>
  <c r="E65" i="85" s="1"/>
  <c r="I62" i="85"/>
  <c r="H62" i="85"/>
  <c r="E62" i="85"/>
  <c r="H61" i="85"/>
  <c r="I61" i="85" s="1"/>
  <c r="E61" i="85"/>
  <c r="G60" i="85"/>
  <c r="H60" i="85" s="1"/>
  <c r="F60" i="85"/>
  <c r="D60" i="85"/>
  <c r="C60" i="85"/>
  <c r="E60" i="85" s="1"/>
  <c r="I60" i="85" s="1"/>
  <c r="H59" i="85"/>
  <c r="E59" i="85"/>
  <c r="I59" i="85" s="1"/>
  <c r="I58" i="85"/>
  <c r="H58" i="85"/>
  <c r="E58" i="85"/>
  <c r="H57" i="85"/>
  <c r="G57" i="85"/>
  <c r="F57" i="85"/>
  <c r="D57" i="85"/>
  <c r="E57" i="85" s="1"/>
  <c r="I57" i="85" s="1"/>
  <c r="C57" i="85"/>
  <c r="H56" i="85"/>
  <c r="E56" i="85"/>
  <c r="I56" i="85" s="1"/>
  <c r="H55" i="85"/>
  <c r="E55" i="85"/>
  <c r="I55" i="85" s="1"/>
  <c r="G54" i="85"/>
  <c r="F54" i="85"/>
  <c r="H54" i="85" s="1"/>
  <c r="E54" i="85"/>
  <c r="D54" i="85"/>
  <c r="C54" i="85"/>
  <c r="H53" i="85"/>
  <c r="I53" i="85" s="1"/>
  <c r="E53" i="85"/>
  <c r="H52" i="85"/>
  <c r="E52" i="85"/>
  <c r="I52" i="85" s="1"/>
  <c r="H51" i="85"/>
  <c r="E51" i="85"/>
  <c r="I51" i="85" s="1"/>
  <c r="G50" i="85"/>
  <c r="F50" i="85"/>
  <c r="H50" i="85" s="1"/>
  <c r="E50" i="85"/>
  <c r="D50" i="85"/>
  <c r="C50" i="85"/>
  <c r="H49" i="85"/>
  <c r="I49" i="85" s="1"/>
  <c r="E49" i="85"/>
  <c r="H48" i="85"/>
  <c r="E48" i="85"/>
  <c r="I48" i="85" s="1"/>
  <c r="H47" i="85"/>
  <c r="E47" i="85"/>
  <c r="I47" i="85" s="1"/>
  <c r="G46" i="85"/>
  <c r="F46" i="85"/>
  <c r="H46" i="85" s="1"/>
  <c r="E46" i="85"/>
  <c r="I46" i="85" s="1"/>
  <c r="D46" i="85"/>
  <c r="C46" i="85"/>
  <c r="H45" i="85"/>
  <c r="I45" i="85" s="1"/>
  <c r="E45" i="85"/>
  <c r="C119" i="85" s="1"/>
  <c r="H44" i="85"/>
  <c r="E44" i="85"/>
  <c r="I44" i="85" s="1"/>
  <c r="G43" i="85"/>
  <c r="G63" i="85" s="1"/>
  <c r="F43" i="85"/>
  <c r="H43" i="85" s="1"/>
  <c r="D43" i="85"/>
  <c r="D63" i="85" s="1"/>
  <c r="C43" i="85"/>
  <c r="E43" i="85" s="1"/>
  <c r="H40" i="85"/>
  <c r="I40" i="85" s="1"/>
  <c r="E40" i="85"/>
  <c r="H39" i="85"/>
  <c r="E39" i="85"/>
  <c r="I39" i="85" s="1"/>
  <c r="H38" i="85"/>
  <c r="E38" i="85"/>
  <c r="I38" i="85" s="1"/>
  <c r="G37" i="85"/>
  <c r="G36" i="85" s="1"/>
  <c r="H36" i="85" s="1"/>
  <c r="F37" i="85"/>
  <c r="H37" i="85" s="1"/>
  <c r="E37" i="85"/>
  <c r="D37" i="85"/>
  <c r="C37" i="85"/>
  <c r="C36" i="85" s="1"/>
  <c r="E36" i="85" s="1"/>
  <c r="I36" i="85" s="1"/>
  <c r="F36" i="85"/>
  <c r="D36" i="85"/>
  <c r="H35" i="85"/>
  <c r="E35" i="85"/>
  <c r="I35" i="85" s="1"/>
  <c r="H34" i="85"/>
  <c r="E34" i="85"/>
  <c r="I34" i="85" s="1"/>
  <c r="G33" i="85"/>
  <c r="F33" i="85"/>
  <c r="H33" i="85" s="1"/>
  <c r="E33" i="85"/>
  <c r="D33" i="85"/>
  <c r="C33" i="85"/>
  <c r="H32" i="85"/>
  <c r="I32" i="85" s="1"/>
  <c r="E32" i="85"/>
  <c r="H31" i="85"/>
  <c r="E31" i="85"/>
  <c r="I31" i="85" s="1"/>
  <c r="H30" i="85"/>
  <c r="E30" i="85"/>
  <c r="I30" i="85" s="1"/>
  <c r="I29" i="85"/>
  <c r="H29" i="85"/>
  <c r="E29" i="85"/>
  <c r="H28" i="85"/>
  <c r="I28" i="85" s="1"/>
  <c r="E28" i="85"/>
  <c r="H27" i="85"/>
  <c r="E27" i="85"/>
  <c r="I27" i="85" s="1"/>
  <c r="H26" i="85"/>
  <c r="E26" i="85"/>
  <c r="I26" i="85" s="1"/>
  <c r="G25" i="85"/>
  <c r="F25" i="85"/>
  <c r="H25" i="85" s="1"/>
  <c r="E25" i="85"/>
  <c r="D25" i="85"/>
  <c r="C25" i="85"/>
  <c r="H24" i="85"/>
  <c r="I24" i="85" s="1"/>
  <c r="E24" i="85"/>
  <c r="H23" i="85"/>
  <c r="E23" i="85"/>
  <c r="I23" i="85" s="1"/>
  <c r="H22" i="85"/>
  <c r="E22" i="85"/>
  <c r="I22" i="85" s="1"/>
  <c r="I21" i="85"/>
  <c r="H21" i="85"/>
  <c r="E21" i="85"/>
  <c r="H20" i="85"/>
  <c r="I20" i="85" s="1"/>
  <c r="E20" i="85"/>
  <c r="H19" i="85"/>
  <c r="E19" i="85"/>
  <c r="I19" i="85" s="1"/>
  <c r="G18" i="85"/>
  <c r="G41" i="85" s="1"/>
  <c r="F18" i="85"/>
  <c r="H18" i="85" s="1"/>
  <c r="D18" i="85"/>
  <c r="D41" i="85" s="1"/>
  <c r="C18" i="85"/>
  <c r="E18" i="85" s="1"/>
  <c r="G16" i="85"/>
  <c r="F16" i="85"/>
  <c r="H16" i="85" s="1"/>
  <c r="E16" i="85"/>
  <c r="I16" i="85" s="1"/>
  <c r="D16" i="85"/>
  <c r="C16" i="85"/>
  <c r="H15" i="85"/>
  <c r="I15" i="85" s="1"/>
  <c r="E15" i="85"/>
  <c r="G13" i="85"/>
  <c r="G81" i="85" s="1"/>
  <c r="F13" i="85"/>
  <c r="H13" i="85" s="1"/>
  <c r="D13" i="85"/>
  <c r="C13" i="85"/>
  <c r="E13" i="85" s="1"/>
  <c r="I13" i="85" s="1"/>
  <c r="H12" i="85"/>
  <c r="E12" i="85"/>
  <c r="I12" i="85" s="1"/>
  <c r="I11" i="85"/>
  <c r="H11" i="85"/>
  <c r="E11" i="85"/>
  <c r="H10" i="85"/>
  <c r="I10" i="85" s="1"/>
  <c r="E10" i="85"/>
  <c r="H9" i="85"/>
  <c r="E9" i="85"/>
  <c r="I9" i="85" s="1"/>
  <c r="C114" i="83"/>
  <c r="C113" i="83"/>
  <c r="C115" i="83" s="1"/>
  <c r="C112" i="83"/>
  <c r="G99" i="83"/>
  <c r="F99" i="83"/>
  <c r="D99" i="83"/>
  <c r="C99" i="83"/>
  <c r="U21" i="84"/>
  <c r="T21" i="84"/>
  <c r="J21" i="84"/>
  <c r="H21" i="84"/>
  <c r="G21" i="84"/>
  <c r="D21" i="84"/>
  <c r="C21" i="84"/>
  <c r="I20" i="84"/>
  <c r="E20" i="84"/>
  <c r="L20" i="84" s="1"/>
  <c r="M20" i="84" s="1"/>
  <c r="L19" i="84"/>
  <c r="M19" i="84" s="1"/>
  <c r="I19" i="84"/>
  <c r="E19" i="84"/>
  <c r="O19" i="84" s="1"/>
  <c r="L18" i="84"/>
  <c r="M18" i="84" s="1"/>
  <c r="I18" i="84"/>
  <c r="E18" i="84"/>
  <c r="O18" i="84" s="1"/>
  <c r="O17" i="84"/>
  <c r="X17" i="84" s="1"/>
  <c r="L17" i="84"/>
  <c r="M17" i="84" s="1"/>
  <c r="I17" i="84"/>
  <c r="F17" i="84"/>
  <c r="Q17" i="84" s="1"/>
  <c r="Y17" i="84" s="1"/>
  <c r="E17" i="84"/>
  <c r="R17" i="84" s="1"/>
  <c r="I16" i="84"/>
  <c r="E16" i="84"/>
  <c r="L16" i="84" s="1"/>
  <c r="M16" i="84" s="1"/>
  <c r="L15" i="84"/>
  <c r="M15" i="84" s="1"/>
  <c r="I15" i="84"/>
  <c r="E15" i="84"/>
  <c r="O15" i="84" s="1"/>
  <c r="L14" i="84"/>
  <c r="M14" i="84" s="1"/>
  <c r="I14" i="84"/>
  <c r="E14" i="84"/>
  <c r="O14" i="84" s="1"/>
  <c r="O13" i="84"/>
  <c r="X13" i="84" s="1"/>
  <c r="L13" i="84"/>
  <c r="M13" i="84" s="1"/>
  <c r="I13" i="84"/>
  <c r="F13" i="84"/>
  <c r="Q13" i="84" s="1"/>
  <c r="Y13" i="84" s="1"/>
  <c r="E13" i="84"/>
  <c r="R13" i="84" s="1"/>
  <c r="I12" i="84"/>
  <c r="E12" i="84"/>
  <c r="L12" i="84" s="1"/>
  <c r="M12" i="84" s="1"/>
  <c r="L11" i="84"/>
  <c r="M11" i="84" s="1"/>
  <c r="I11" i="84"/>
  <c r="E11" i="84"/>
  <c r="O11" i="84" s="1"/>
  <c r="L10" i="84"/>
  <c r="M10" i="84" s="1"/>
  <c r="I10" i="84"/>
  <c r="E10" i="84"/>
  <c r="O10" i="84" s="1"/>
  <c r="O9" i="84"/>
  <c r="X9" i="84" s="1"/>
  <c r="L9" i="84"/>
  <c r="M9" i="84" s="1"/>
  <c r="I9" i="84"/>
  <c r="F9" i="84"/>
  <c r="Q9" i="84" s="1"/>
  <c r="Y9" i="84" s="1"/>
  <c r="E9" i="84"/>
  <c r="R9" i="84" s="1"/>
  <c r="I8" i="84"/>
  <c r="E8" i="84"/>
  <c r="L8" i="84" s="1"/>
  <c r="M8" i="84" s="1"/>
  <c r="L7" i="84"/>
  <c r="M7" i="84" s="1"/>
  <c r="I7" i="84"/>
  <c r="E7" i="84"/>
  <c r="O7" i="84" s="1"/>
  <c r="A7" i="84"/>
  <c r="A8" i="84" s="1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L6" i="84"/>
  <c r="I6" i="84"/>
  <c r="I21" i="84" s="1"/>
  <c r="E6" i="84"/>
  <c r="O6" i="84" s="1"/>
  <c r="C120" i="83"/>
  <c r="H99" i="83"/>
  <c r="E99" i="83"/>
  <c r="G80" i="83"/>
  <c r="F80" i="83"/>
  <c r="H80" i="83" s="1"/>
  <c r="E80" i="83"/>
  <c r="D80" i="83"/>
  <c r="C80" i="83"/>
  <c r="H79" i="83"/>
  <c r="I79" i="83" s="1"/>
  <c r="E79" i="83"/>
  <c r="H78" i="83"/>
  <c r="E78" i="83"/>
  <c r="I78" i="83" s="1"/>
  <c r="I75" i="83"/>
  <c r="H75" i="83"/>
  <c r="E75" i="83"/>
  <c r="H74" i="83"/>
  <c r="I74" i="83" s="1"/>
  <c r="E74" i="83"/>
  <c r="C122" i="83" s="1"/>
  <c r="H73" i="83"/>
  <c r="E73" i="83"/>
  <c r="I73" i="83" s="1"/>
  <c r="H72" i="83"/>
  <c r="E72" i="83"/>
  <c r="I72" i="83" s="1"/>
  <c r="I71" i="83"/>
  <c r="H71" i="83"/>
  <c r="E71" i="83"/>
  <c r="H70" i="83"/>
  <c r="I70" i="83" s="1"/>
  <c r="E70" i="83"/>
  <c r="H69" i="83"/>
  <c r="E69" i="83"/>
  <c r="I69" i="83" s="1"/>
  <c r="G68" i="83"/>
  <c r="F68" i="83"/>
  <c r="F76" i="83" s="1"/>
  <c r="D68" i="83"/>
  <c r="C68" i="83"/>
  <c r="E68" i="83" s="1"/>
  <c r="I67" i="83"/>
  <c r="H67" i="83"/>
  <c r="E67" i="83"/>
  <c r="H66" i="83"/>
  <c r="I66" i="83" s="1"/>
  <c r="E66" i="83"/>
  <c r="G65" i="83"/>
  <c r="G76" i="83" s="1"/>
  <c r="F65" i="83"/>
  <c r="D65" i="83"/>
  <c r="D76" i="83" s="1"/>
  <c r="C65" i="83"/>
  <c r="E65" i="83" s="1"/>
  <c r="I62" i="83"/>
  <c r="H62" i="83"/>
  <c r="E62" i="83"/>
  <c r="H61" i="83"/>
  <c r="I61" i="83" s="1"/>
  <c r="E61" i="83"/>
  <c r="G60" i="83"/>
  <c r="H60" i="83" s="1"/>
  <c r="F60" i="83"/>
  <c r="D60" i="83"/>
  <c r="C60" i="83"/>
  <c r="E60" i="83" s="1"/>
  <c r="I60" i="83" s="1"/>
  <c r="H59" i="83"/>
  <c r="E59" i="83"/>
  <c r="I59" i="83" s="1"/>
  <c r="I58" i="83"/>
  <c r="H58" i="83"/>
  <c r="E58" i="83"/>
  <c r="H57" i="83"/>
  <c r="G57" i="83"/>
  <c r="F57" i="83"/>
  <c r="D57" i="83"/>
  <c r="E57" i="83" s="1"/>
  <c r="I57" i="83" s="1"/>
  <c r="C57" i="83"/>
  <c r="H56" i="83"/>
  <c r="E56" i="83"/>
  <c r="I56" i="83" s="1"/>
  <c r="H55" i="83"/>
  <c r="E55" i="83"/>
  <c r="I55" i="83" s="1"/>
  <c r="G54" i="83"/>
  <c r="F54" i="83"/>
  <c r="H54" i="83" s="1"/>
  <c r="E54" i="83"/>
  <c r="D54" i="83"/>
  <c r="C54" i="83"/>
  <c r="H53" i="83"/>
  <c r="I53" i="83" s="1"/>
  <c r="E53" i="83"/>
  <c r="H52" i="83"/>
  <c r="E52" i="83"/>
  <c r="I52" i="83" s="1"/>
  <c r="H51" i="83"/>
  <c r="E51" i="83"/>
  <c r="I51" i="83" s="1"/>
  <c r="G50" i="83"/>
  <c r="F50" i="83"/>
  <c r="H50" i="83" s="1"/>
  <c r="E50" i="83"/>
  <c r="D50" i="83"/>
  <c r="C50" i="83"/>
  <c r="H49" i="83"/>
  <c r="I49" i="83" s="1"/>
  <c r="E49" i="83"/>
  <c r="H48" i="83"/>
  <c r="E48" i="83"/>
  <c r="I48" i="83" s="1"/>
  <c r="H47" i="83"/>
  <c r="E47" i="83"/>
  <c r="I47" i="83" s="1"/>
  <c r="G46" i="83"/>
  <c r="F46" i="83"/>
  <c r="H46" i="83" s="1"/>
  <c r="E46" i="83"/>
  <c r="I46" i="83" s="1"/>
  <c r="D46" i="83"/>
  <c r="C46" i="83"/>
  <c r="H45" i="83"/>
  <c r="I45" i="83" s="1"/>
  <c r="E45" i="83"/>
  <c r="C119" i="83" s="1"/>
  <c r="H44" i="83"/>
  <c r="E44" i="83"/>
  <c r="I44" i="83" s="1"/>
  <c r="G43" i="83"/>
  <c r="G63" i="83" s="1"/>
  <c r="F43" i="83"/>
  <c r="H43" i="83" s="1"/>
  <c r="D43" i="83"/>
  <c r="D63" i="83" s="1"/>
  <c r="C43" i="83"/>
  <c r="E43" i="83" s="1"/>
  <c r="H40" i="83"/>
  <c r="I40" i="83" s="1"/>
  <c r="E40" i="83"/>
  <c r="H39" i="83"/>
  <c r="E39" i="83"/>
  <c r="I39" i="83" s="1"/>
  <c r="H38" i="83"/>
  <c r="E38" i="83"/>
  <c r="I38" i="83" s="1"/>
  <c r="G37" i="83"/>
  <c r="F37" i="83"/>
  <c r="H37" i="83" s="1"/>
  <c r="E37" i="83"/>
  <c r="D37" i="83"/>
  <c r="C37" i="83"/>
  <c r="G36" i="83"/>
  <c r="D36" i="83"/>
  <c r="E36" i="83" s="1"/>
  <c r="C36" i="83"/>
  <c r="H35" i="83"/>
  <c r="E35" i="83"/>
  <c r="I35" i="83" s="1"/>
  <c r="H34" i="83"/>
  <c r="E34" i="83"/>
  <c r="I34" i="83" s="1"/>
  <c r="G33" i="83"/>
  <c r="F33" i="83"/>
  <c r="H33" i="83" s="1"/>
  <c r="E33" i="83"/>
  <c r="D33" i="83"/>
  <c r="C33" i="83"/>
  <c r="H32" i="83"/>
  <c r="I32" i="83" s="1"/>
  <c r="E32" i="83"/>
  <c r="H31" i="83"/>
  <c r="E31" i="83"/>
  <c r="I31" i="83" s="1"/>
  <c r="H30" i="83"/>
  <c r="E30" i="83"/>
  <c r="I30" i="83" s="1"/>
  <c r="I29" i="83"/>
  <c r="H29" i="83"/>
  <c r="E29" i="83"/>
  <c r="H28" i="83"/>
  <c r="I28" i="83" s="1"/>
  <c r="E28" i="83"/>
  <c r="H27" i="83"/>
  <c r="E27" i="83"/>
  <c r="I27" i="83" s="1"/>
  <c r="H26" i="83"/>
  <c r="E26" i="83"/>
  <c r="I26" i="83" s="1"/>
  <c r="G25" i="83"/>
  <c r="F25" i="83"/>
  <c r="H25" i="83" s="1"/>
  <c r="E25" i="83"/>
  <c r="D25" i="83"/>
  <c r="C25" i="83"/>
  <c r="H24" i="83"/>
  <c r="I24" i="83" s="1"/>
  <c r="E24" i="83"/>
  <c r="H23" i="83"/>
  <c r="E23" i="83"/>
  <c r="I23" i="83" s="1"/>
  <c r="H22" i="83"/>
  <c r="E22" i="83"/>
  <c r="I22" i="83" s="1"/>
  <c r="I21" i="83"/>
  <c r="H21" i="83"/>
  <c r="E21" i="83"/>
  <c r="H20" i="83"/>
  <c r="I20" i="83" s="1"/>
  <c r="E20" i="83"/>
  <c r="H19" i="83"/>
  <c r="E19" i="83"/>
  <c r="I19" i="83" s="1"/>
  <c r="G18" i="83"/>
  <c r="G41" i="83" s="1"/>
  <c r="F18" i="83"/>
  <c r="H18" i="83" s="1"/>
  <c r="D18" i="83"/>
  <c r="D41" i="83" s="1"/>
  <c r="C18" i="83"/>
  <c r="E18" i="83" s="1"/>
  <c r="G16" i="83"/>
  <c r="F16" i="83"/>
  <c r="H16" i="83" s="1"/>
  <c r="E16" i="83"/>
  <c r="D16" i="83"/>
  <c r="C16" i="83"/>
  <c r="H15" i="83"/>
  <c r="I15" i="83" s="1"/>
  <c r="E15" i="83"/>
  <c r="G13" i="83"/>
  <c r="G81" i="83" s="1"/>
  <c r="G98" i="83" s="1"/>
  <c r="G100" i="83" s="1"/>
  <c r="F13" i="83"/>
  <c r="D13" i="83"/>
  <c r="D81" i="83" s="1"/>
  <c r="D98" i="83" s="1"/>
  <c r="D100" i="83" s="1"/>
  <c r="C13" i="83"/>
  <c r="E13" i="83" s="1"/>
  <c r="H12" i="83"/>
  <c r="E12" i="83"/>
  <c r="I12" i="83" s="1"/>
  <c r="I11" i="83"/>
  <c r="H11" i="83"/>
  <c r="E11" i="83"/>
  <c r="H10" i="83"/>
  <c r="I10" i="83" s="1"/>
  <c r="E10" i="83"/>
  <c r="H9" i="83"/>
  <c r="E9" i="83"/>
  <c r="I9" i="83" s="1"/>
  <c r="C114" i="81"/>
  <c r="C113" i="81"/>
  <c r="C112" i="81"/>
  <c r="G99" i="81"/>
  <c r="F99" i="81"/>
  <c r="H99" i="81" s="1"/>
  <c r="D99" i="81"/>
  <c r="C99" i="81"/>
  <c r="U21" i="82"/>
  <c r="T21" i="82"/>
  <c r="J21" i="82"/>
  <c r="H21" i="82"/>
  <c r="G21" i="82"/>
  <c r="D21" i="82"/>
  <c r="C21" i="82"/>
  <c r="I20" i="82"/>
  <c r="E20" i="82"/>
  <c r="L20" i="82" s="1"/>
  <c r="M20" i="82" s="1"/>
  <c r="L19" i="82"/>
  <c r="M19" i="82" s="1"/>
  <c r="I19" i="82"/>
  <c r="E19" i="82"/>
  <c r="O19" i="82" s="1"/>
  <c r="L18" i="82"/>
  <c r="M18" i="82" s="1"/>
  <c r="I18" i="82"/>
  <c r="E18" i="82"/>
  <c r="O18" i="82" s="1"/>
  <c r="O17" i="82"/>
  <c r="X17" i="82" s="1"/>
  <c r="L17" i="82"/>
  <c r="M17" i="82" s="1"/>
  <c r="I17" i="82"/>
  <c r="F17" i="82"/>
  <c r="Q17" i="82" s="1"/>
  <c r="Y17" i="82" s="1"/>
  <c r="E17" i="82"/>
  <c r="R17" i="82" s="1"/>
  <c r="I16" i="82"/>
  <c r="E16" i="82"/>
  <c r="L16" i="82" s="1"/>
  <c r="M16" i="82" s="1"/>
  <c r="L15" i="82"/>
  <c r="M15" i="82" s="1"/>
  <c r="I15" i="82"/>
  <c r="E15" i="82"/>
  <c r="O15" i="82" s="1"/>
  <c r="L14" i="82"/>
  <c r="M14" i="82" s="1"/>
  <c r="I14" i="82"/>
  <c r="E14" i="82"/>
  <c r="O14" i="82" s="1"/>
  <c r="O13" i="82"/>
  <c r="I13" i="82"/>
  <c r="F13" i="82"/>
  <c r="Q13" i="82" s="1"/>
  <c r="Y13" i="82" s="1"/>
  <c r="E13" i="82"/>
  <c r="R13" i="82" s="1"/>
  <c r="I12" i="82"/>
  <c r="E12" i="82"/>
  <c r="L12" i="82" s="1"/>
  <c r="M12" i="82" s="1"/>
  <c r="L11" i="82"/>
  <c r="M11" i="82" s="1"/>
  <c r="I11" i="82"/>
  <c r="E11" i="82"/>
  <c r="O11" i="82" s="1"/>
  <c r="L10" i="82"/>
  <c r="M10" i="82" s="1"/>
  <c r="I10" i="82"/>
  <c r="E10" i="82"/>
  <c r="O10" i="82" s="1"/>
  <c r="O9" i="82"/>
  <c r="I9" i="82"/>
  <c r="F9" i="82"/>
  <c r="Q9" i="82" s="1"/>
  <c r="Y9" i="82" s="1"/>
  <c r="E9" i="82"/>
  <c r="R9" i="82" s="1"/>
  <c r="I8" i="82"/>
  <c r="E8" i="82"/>
  <c r="L8" i="82" s="1"/>
  <c r="M8" i="82" s="1"/>
  <c r="L7" i="82"/>
  <c r="M7" i="82" s="1"/>
  <c r="I7" i="82"/>
  <c r="E7" i="82"/>
  <c r="O7" i="82" s="1"/>
  <c r="A7" i="82"/>
  <c r="A8" i="82" s="1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L6" i="82"/>
  <c r="I6" i="82"/>
  <c r="I21" i="82" s="1"/>
  <c r="E6" i="82"/>
  <c r="O6" i="82" s="1"/>
  <c r="C115" i="81"/>
  <c r="E99" i="81"/>
  <c r="G80" i="81"/>
  <c r="F80" i="81"/>
  <c r="H80" i="81" s="1"/>
  <c r="E80" i="81"/>
  <c r="I80" i="81" s="1"/>
  <c r="D80" i="81"/>
  <c r="C80" i="81"/>
  <c r="I79" i="81"/>
  <c r="H79" i="81"/>
  <c r="E79" i="81"/>
  <c r="H78" i="81"/>
  <c r="E78" i="81"/>
  <c r="I78" i="81" s="1"/>
  <c r="I75" i="81"/>
  <c r="H75" i="81"/>
  <c r="E75" i="81"/>
  <c r="H74" i="81"/>
  <c r="I74" i="81" s="1"/>
  <c r="E74" i="81"/>
  <c r="C122" i="81" s="1"/>
  <c r="H73" i="81"/>
  <c r="E73" i="81"/>
  <c r="I73" i="81" s="1"/>
  <c r="H72" i="81"/>
  <c r="E72" i="81"/>
  <c r="I72" i="81" s="1"/>
  <c r="I71" i="81"/>
  <c r="H71" i="81"/>
  <c r="E71" i="81"/>
  <c r="H70" i="81"/>
  <c r="I70" i="81" s="1"/>
  <c r="E70" i="81"/>
  <c r="H69" i="81"/>
  <c r="E69" i="81"/>
  <c r="I69" i="81" s="1"/>
  <c r="G68" i="81"/>
  <c r="F68" i="81"/>
  <c r="H68" i="81" s="1"/>
  <c r="D68" i="81"/>
  <c r="C68" i="81"/>
  <c r="E68" i="81" s="1"/>
  <c r="I67" i="81"/>
  <c r="H67" i="81"/>
  <c r="E67" i="81"/>
  <c r="I66" i="81"/>
  <c r="H66" i="81"/>
  <c r="E66" i="81"/>
  <c r="G65" i="81"/>
  <c r="G76" i="81" s="1"/>
  <c r="F65" i="81"/>
  <c r="D65" i="81"/>
  <c r="D76" i="81" s="1"/>
  <c r="C65" i="81"/>
  <c r="E65" i="81" s="1"/>
  <c r="I62" i="81"/>
  <c r="H62" i="81"/>
  <c r="E62" i="81"/>
  <c r="H61" i="81"/>
  <c r="I61" i="81" s="1"/>
  <c r="E61" i="81"/>
  <c r="G60" i="81"/>
  <c r="H60" i="81" s="1"/>
  <c r="F60" i="81"/>
  <c r="D60" i="81"/>
  <c r="C60" i="81"/>
  <c r="E60" i="81" s="1"/>
  <c r="H59" i="81"/>
  <c r="E59" i="81"/>
  <c r="I59" i="81" s="1"/>
  <c r="I58" i="81"/>
  <c r="H58" i="81"/>
  <c r="E58" i="81"/>
  <c r="H57" i="81"/>
  <c r="G57" i="81"/>
  <c r="F57" i="81"/>
  <c r="D57" i="81"/>
  <c r="E57" i="81" s="1"/>
  <c r="I57" i="81" s="1"/>
  <c r="C57" i="81"/>
  <c r="H56" i="81"/>
  <c r="E56" i="81"/>
  <c r="I56" i="81" s="1"/>
  <c r="H55" i="81"/>
  <c r="E55" i="81"/>
  <c r="I55" i="81" s="1"/>
  <c r="G54" i="81"/>
  <c r="F54" i="81"/>
  <c r="H54" i="81" s="1"/>
  <c r="E54" i="81"/>
  <c r="I54" i="81" s="1"/>
  <c r="D54" i="81"/>
  <c r="C54" i="81"/>
  <c r="H53" i="81"/>
  <c r="I53" i="81" s="1"/>
  <c r="E53" i="81"/>
  <c r="H52" i="81"/>
  <c r="E52" i="81"/>
  <c r="I52" i="81" s="1"/>
  <c r="H51" i="81"/>
  <c r="E51" i="81"/>
  <c r="I51" i="81" s="1"/>
  <c r="G50" i="81"/>
  <c r="F50" i="81"/>
  <c r="H50" i="81" s="1"/>
  <c r="E50" i="81"/>
  <c r="D50" i="81"/>
  <c r="C50" i="81"/>
  <c r="I49" i="81"/>
  <c r="H49" i="81"/>
  <c r="E49" i="81"/>
  <c r="C120" i="81" s="1"/>
  <c r="H48" i="81"/>
  <c r="E48" i="81"/>
  <c r="I48" i="81" s="1"/>
  <c r="H47" i="81"/>
  <c r="E47" i="81"/>
  <c r="I47" i="81" s="1"/>
  <c r="G46" i="81"/>
  <c r="F46" i="81"/>
  <c r="H46" i="81" s="1"/>
  <c r="E46" i="81"/>
  <c r="D46" i="81"/>
  <c r="C46" i="81"/>
  <c r="I45" i="81"/>
  <c r="H45" i="81"/>
  <c r="E45" i="81"/>
  <c r="C119" i="81" s="1"/>
  <c r="H44" i="81"/>
  <c r="E44" i="81"/>
  <c r="I44" i="81" s="1"/>
  <c r="G43" i="81"/>
  <c r="G63" i="81" s="1"/>
  <c r="F43" i="81"/>
  <c r="H43" i="81" s="1"/>
  <c r="D43" i="81"/>
  <c r="D63" i="81" s="1"/>
  <c r="C43" i="81"/>
  <c r="E43" i="81" s="1"/>
  <c r="I43" i="81" s="1"/>
  <c r="I40" i="81"/>
  <c r="H40" i="81"/>
  <c r="E40" i="81"/>
  <c r="H39" i="81"/>
  <c r="E39" i="81"/>
  <c r="I39" i="81" s="1"/>
  <c r="H38" i="81"/>
  <c r="E38" i="81"/>
  <c r="I38" i="81" s="1"/>
  <c r="G37" i="81"/>
  <c r="F37" i="81"/>
  <c r="H37" i="81" s="1"/>
  <c r="E37" i="81"/>
  <c r="I37" i="81" s="1"/>
  <c r="D37" i="81"/>
  <c r="C37" i="81"/>
  <c r="G36" i="81"/>
  <c r="E36" i="81"/>
  <c r="D36" i="81"/>
  <c r="C36" i="81"/>
  <c r="H35" i="81"/>
  <c r="E35" i="81"/>
  <c r="I35" i="81" s="1"/>
  <c r="H34" i="81"/>
  <c r="E34" i="81"/>
  <c r="I34" i="81" s="1"/>
  <c r="G33" i="81"/>
  <c r="F33" i="81"/>
  <c r="H33" i="81" s="1"/>
  <c r="E33" i="81"/>
  <c r="D33" i="81"/>
  <c r="C33" i="81"/>
  <c r="I32" i="81"/>
  <c r="H32" i="81"/>
  <c r="E32" i="81"/>
  <c r="H31" i="81"/>
  <c r="E31" i="81"/>
  <c r="I31" i="81" s="1"/>
  <c r="H30" i="81"/>
  <c r="E30" i="81"/>
  <c r="I30" i="81" s="1"/>
  <c r="I29" i="81"/>
  <c r="H29" i="81"/>
  <c r="E29" i="81"/>
  <c r="H28" i="81"/>
  <c r="I28" i="81" s="1"/>
  <c r="E28" i="81"/>
  <c r="H27" i="81"/>
  <c r="E27" i="81"/>
  <c r="I27" i="81" s="1"/>
  <c r="H26" i="81"/>
  <c r="E26" i="81"/>
  <c r="I26" i="81" s="1"/>
  <c r="G25" i="81"/>
  <c r="F25" i="81"/>
  <c r="H25" i="81" s="1"/>
  <c r="E25" i="81"/>
  <c r="D25" i="81"/>
  <c r="C25" i="81"/>
  <c r="I24" i="81"/>
  <c r="H24" i="81"/>
  <c r="E24" i="81"/>
  <c r="H23" i="81"/>
  <c r="E23" i="81"/>
  <c r="I23" i="81" s="1"/>
  <c r="H22" i="81"/>
  <c r="E22" i="81"/>
  <c r="I22" i="81" s="1"/>
  <c r="I21" i="81"/>
  <c r="H21" i="81"/>
  <c r="E21" i="81"/>
  <c r="I20" i="81"/>
  <c r="H20" i="81"/>
  <c r="E20" i="81"/>
  <c r="H19" i="81"/>
  <c r="E19" i="81"/>
  <c r="I19" i="81" s="1"/>
  <c r="G18" i="81"/>
  <c r="G41" i="81" s="1"/>
  <c r="F18" i="81"/>
  <c r="H18" i="81" s="1"/>
  <c r="D18" i="81"/>
  <c r="D41" i="81" s="1"/>
  <c r="C18" i="81"/>
  <c r="E18" i="81" s="1"/>
  <c r="G16" i="81"/>
  <c r="F16" i="81"/>
  <c r="H16" i="81" s="1"/>
  <c r="E16" i="81"/>
  <c r="I16" i="81" s="1"/>
  <c r="D16" i="81"/>
  <c r="C16" i="81"/>
  <c r="I15" i="81"/>
  <c r="H15" i="81"/>
  <c r="E15" i="81"/>
  <c r="H13" i="81"/>
  <c r="G13" i="81"/>
  <c r="G81" i="81" s="1"/>
  <c r="G98" i="81" s="1"/>
  <c r="G100" i="81" s="1"/>
  <c r="F13" i="81"/>
  <c r="D13" i="81"/>
  <c r="C13" i="81"/>
  <c r="E13" i="81" s="1"/>
  <c r="I13" i="81" s="1"/>
  <c r="H12" i="81"/>
  <c r="E12" i="81"/>
  <c r="I12" i="81" s="1"/>
  <c r="I11" i="81"/>
  <c r="H11" i="81"/>
  <c r="E11" i="81"/>
  <c r="I10" i="81"/>
  <c r="H10" i="81"/>
  <c r="E10" i="81"/>
  <c r="H9" i="81"/>
  <c r="E9" i="81"/>
  <c r="I9" i="81" s="1"/>
  <c r="C114" i="79"/>
  <c r="C113" i="79"/>
  <c r="C112" i="79"/>
  <c r="G99" i="79"/>
  <c r="F99" i="79"/>
  <c r="D99" i="79"/>
  <c r="C99" i="79"/>
  <c r="U21" i="80"/>
  <c r="T21" i="80"/>
  <c r="J21" i="80"/>
  <c r="H21" i="80"/>
  <c r="G21" i="80"/>
  <c r="D21" i="80"/>
  <c r="C21" i="80"/>
  <c r="I20" i="80"/>
  <c r="E20" i="80"/>
  <c r="L20" i="80" s="1"/>
  <c r="M20" i="80" s="1"/>
  <c r="L19" i="80"/>
  <c r="M19" i="80" s="1"/>
  <c r="I19" i="80"/>
  <c r="E19" i="80"/>
  <c r="O19" i="80" s="1"/>
  <c r="L18" i="80"/>
  <c r="M18" i="80" s="1"/>
  <c r="I18" i="80"/>
  <c r="E18" i="80"/>
  <c r="O18" i="80" s="1"/>
  <c r="O17" i="80"/>
  <c r="X17" i="80" s="1"/>
  <c r="L17" i="80"/>
  <c r="M17" i="80" s="1"/>
  <c r="I17" i="80"/>
  <c r="F17" i="80"/>
  <c r="Q17" i="80" s="1"/>
  <c r="Y17" i="80" s="1"/>
  <c r="E17" i="80"/>
  <c r="R17" i="80" s="1"/>
  <c r="I16" i="80"/>
  <c r="E16" i="80"/>
  <c r="L16" i="80" s="1"/>
  <c r="M16" i="80" s="1"/>
  <c r="L15" i="80"/>
  <c r="M15" i="80" s="1"/>
  <c r="I15" i="80"/>
  <c r="E15" i="80"/>
  <c r="O15" i="80" s="1"/>
  <c r="L14" i="80"/>
  <c r="M14" i="80" s="1"/>
  <c r="I14" i="80"/>
  <c r="E14" i="80"/>
  <c r="O14" i="80" s="1"/>
  <c r="O13" i="80"/>
  <c r="X13" i="80" s="1"/>
  <c r="L13" i="80"/>
  <c r="M13" i="80" s="1"/>
  <c r="I13" i="80"/>
  <c r="F13" i="80"/>
  <c r="Q13" i="80" s="1"/>
  <c r="Y13" i="80" s="1"/>
  <c r="E13" i="80"/>
  <c r="R13" i="80" s="1"/>
  <c r="I12" i="80"/>
  <c r="E12" i="80"/>
  <c r="L12" i="80" s="1"/>
  <c r="M12" i="80" s="1"/>
  <c r="L11" i="80"/>
  <c r="M11" i="80" s="1"/>
  <c r="I11" i="80"/>
  <c r="E11" i="80"/>
  <c r="O11" i="80" s="1"/>
  <c r="L10" i="80"/>
  <c r="M10" i="80" s="1"/>
  <c r="I10" i="80"/>
  <c r="E10" i="80"/>
  <c r="O10" i="80" s="1"/>
  <c r="O9" i="80"/>
  <c r="X9" i="80" s="1"/>
  <c r="L9" i="80"/>
  <c r="M9" i="80" s="1"/>
  <c r="I9" i="80"/>
  <c r="F9" i="80"/>
  <c r="Q9" i="80" s="1"/>
  <c r="Y9" i="80" s="1"/>
  <c r="E9" i="80"/>
  <c r="R9" i="80" s="1"/>
  <c r="I8" i="80"/>
  <c r="E8" i="80"/>
  <c r="L8" i="80" s="1"/>
  <c r="M8" i="80" s="1"/>
  <c r="L7" i="80"/>
  <c r="M7" i="80" s="1"/>
  <c r="I7" i="80"/>
  <c r="E7" i="80"/>
  <c r="O7" i="80" s="1"/>
  <c r="A7" i="80"/>
  <c r="A8" i="80" s="1"/>
  <c r="A9" i="80" s="1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L6" i="80"/>
  <c r="L21" i="80" s="1"/>
  <c r="I6" i="80"/>
  <c r="I21" i="80" s="1"/>
  <c r="E6" i="80"/>
  <c r="O6" i="80" s="1"/>
  <c r="H99" i="79"/>
  <c r="G80" i="79"/>
  <c r="F80" i="79"/>
  <c r="H80" i="79" s="1"/>
  <c r="E80" i="79"/>
  <c r="D80" i="79"/>
  <c r="C80" i="79"/>
  <c r="I79" i="79"/>
  <c r="H79" i="79"/>
  <c r="E79" i="79"/>
  <c r="H78" i="79"/>
  <c r="E78" i="79"/>
  <c r="I78" i="79" s="1"/>
  <c r="I75" i="79"/>
  <c r="H75" i="79"/>
  <c r="E75" i="79"/>
  <c r="H74" i="79"/>
  <c r="I74" i="79" s="1"/>
  <c r="E74" i="79"/>
  <c r="C122" i="79" s="1"/>
  <c r="H73" i="79"/>
  <c r="E73" i="79"/>
  <c r="I73" i="79" s="1"/>
  <c r="H72" i="79"/>
  <c r="E72" i="79"/>
  <c r="I72" i="79" s="1"/>
  <c r="I71" i="79"/>
  <c r="H71" i="79"/>
  <c r="E71" i="79"/>
  <c r="H70" i="79"/>
  <c r="I70" i="79" s="1"/>
  <c r="E70" i="79"/>
  <c r="H69" i="79"/>
  <c r="E69" i="79"/>
  <c r="I69" i="79" s="1"/>
  <c r="G68" i="79"/>
  <c r="F68" i="79"/>
  <c r="H68" i="79" s="1"/>
  <c r="D68" i="79"/>
  <c r="C68" i="79"/>
  <c r="E68" i="79" s="1"/>
  <c r="I68" i="79" s="1"/>
  <c r="I67" i="79"/>
  <c r="H67" i="79"/>
  <c r="E67" i="79"/>
  <c r="I66" i="79"/>
  <c r="H66" i="79"/>
  <c r="E66" i="79"/>
  <c r="H65" i="79"/>
  <c r="G65" i="79"/>
  <c r="G76" i="79" s="1"/>
  <c r="F65" i="79"/>
  <c r="D65" i="79"/>
  <c r="D76" i="79" s="1"/>
  <c r="C65" i="79"/>
  <c r="E65" i="79" s="1"/>
  <c r="I65" i="79" s="1"/>
  <c r="I62" i="79"/>
  <c r="H62" i="79"/>
  <c r="E62" i="79"/>
  <c r="H61" i="79"/>
  <c r="I61" i="79" s="1"/>
  <c r="E61" i="79"/>
  <c r="G60" i="79"/>
  <c r="H60" i="79" s="1"/>
  <c r="F60" i="79"/>
  <c r="D60" i="79"/>
  <c r="C60" i="79"/>
  <c r="E60" i="79" s="1"/>
  <c r="I60" i="79" s="1"/>
  <c r="H59" i="79"/>
  <c r="E59" i="79"/>
  <c r="I59" i="79" s="1"/>
  <c r="I58" i="79"/>
  <c r="H58" i="79"/>
  <c r="E58" i="79"/>
  <c r="H57" i="79"/>
  <c r="G57" i="79"/>
  <c r="F57" i="79"/>
  <c r="D57" i="79"/>
  <c r="E57" i="79" s="1"/>
  <c r="I57" i="79" s="1"/>
  <c r="C57" i="79"/>
  <c r="H56" i="79"/>
  <c r="E56" i="79"/>
  <c r="I56" i="79" s="1"/>
  <c r="H55" i="79"/>
  <c r="E55" i="79"/>
  <c r="I55" i="79" s="1"/>
  <c r="G54" i="79"/>
  <c r="F54" i="79"/>
  <c r="H54" i="79" s="1"/>
  <c r="E54" i="79"/>
  <c r="D54" i="79"/>
  <c r="C54" i="79"/>
  <c r="H53" i="79"/>
  <c r="I53" i="79" s="1"/>
  <c r="E53" i="79"/>
  <c r="H52" i="79"/>
  <c r="E52" i="79"/>
  <c r="I52" i="79" s="1"/>
  <c r="H51" i="79"/>
  <c r="E51" i="79"/>
  <c r="I51" i="79" s="1"/>
  <c r="G50" i="79"/>
  <c r="F50" i="79"/>
  <c r="H50" i="79" s="1"/>
  <c r="E50" i="79"/>
  <c r="I50" i="79" s="1"/>
  <c r="D50" i="79"/>
  <c r="C50" i="79"/>
  <c r="H49" i="79"/>
  <c r="I49" i="79" s="1"/>
  <c r="E49" i="79"/>
  <c r="C120" i="79" s="1"/>
  <c r="H48" i="79"/>
  <c r="E48" i="79"/>
  <c r="I48" i="79" s="1"/>
  <c r="H47" i="79"/>
  <c r="E47" i="79"/>
  <c r="I47" i="79" s="1"/>
  <c r="G46" i="79"/>
  <c r="F46" i="79"/>
  <c r="H46" i="79" s="1"/>
  <c r="E46" i="79"/>
  <c r="I46" i="79" s="1"/>
  <c r="D46" i="79"/>
  <c r="C46" i="79"/>
  <c r="I45" i="79"/>
  <c r="H45" i="79"/>
  <c r="E45" i="79"/>
  <c r="C119" i="79" s="1"/>
  <c r="H44" i="79"/>
  <c r="E44" i="79"/>
  <c r="I44" i="79" s="1"/>
  <c r="G43" i="79"/>
  <c r="G63" i="79" s="1"/>
  <c r="F43" i="79"/>
  <c r="H43" i="79" s="1"/>
  <c r="D43" i="79"/>
  <c r="D63" i="79" s="1"/>
  <c r="C43" i="79"/>
  <c r="E43" i="79" s="1"/>
  <c r="I40" i="79"/>
  <c r="H40" i="79"/>
  <c r="E40" i="79"/>
  <c r="H39" i="79"/>
  <c r="E39" i="79"/>
  <c r="I39" i="79" s="1"/>
  <c r="H38" i="79"/>
  <c r="E38" i="79"/>
  <c r="I38" i="79" s="1"/>
  <c r="G37" i="79"/>
  <c r="F37" i="79"/>
  <c r="H37" i="79" s="1"/>
  <c r="E37" i="79"/>
  <c r="I37" i="79" s="1"/>
  <c r="D37" i="79"/>
  <c r="C37" i="79"/>
  <c r="G36" i="79"/>
  <c r="E36" i="79"/>
  <c r="D36" i="79"/>
  <c r="C36" i="79"/>
  <c r="H35" i="79"/>
  <c r="E35" i="79"/>
  <c r="I35" i="79" s="1"/>
  <c r="H34" i="79"/>
  <c r="E34" i="79"/>
  <c r="I34" i="79" s="1"/>
  <c r="G33" i="79"/>
  <c r="F33" i="79"/>
  <c r="H33" i="79" s="1"/>
  <c r="E33" i="79"/>
  <c r="D33" i="79"/>
  <c r="C33" i="79"/>
  <c r="I32" i="79"/>
  <c r="H32" i="79"/>
  <c r="E32" i="79"/>
  <c r="H31" i="79"/>
  <c r="E31" i="79"/>
  <c r="I31" i="79" s="1"/>
  <c r="H30" i="79"/>
  <c r="E30" i="79"/>
  <c r="I30" i="79" s="1"/>
  <c r="I29" i="79"/>
  <c r="H29" i="79"/>
  <c r="E29" i="79"/>
  <c r="I28" i="79"/>
  <c r="H28" i="79"/>
  <c r="E28" i="79"/>
  <c r="H27" i="79"/>
  <c r="E27" i="79"/>
  <c r="I27" i="79" s="1"/>
  <c r="H26" i="79"/>
  <c r="E26" i="79"/>
  <c r="I26" i="79" s="1"/>
  <c r="G25" i="79"/>
  <c r="F25" i="79"/>
  <c r="H25" i="79" s="1"/>
  <c r="E25" i="79"/>
  <c r="D25" i="79"/>
  <c r="C25" i="79"/>
  <c r="I24" i="79"/>
  <c r="H24" i="79"/>
  <c r="E24" i="79"/>
  <c r="H23" i="79"/>
  <c r="E23" i="79"/>
  <c r="I23" i="79" s="1"/>
  <c r="H22" i="79"/>
  <c r="E22" i="79"/>
  <c r="I22" i="79" s="1"/>
  <c r="I21" i="79"/>
  <c r="H21" i="79"/>
  <c r="E21" i="79"/>
  <c r="I20" i="79"/>
  <c r="H20" i="79"/>
  <c r="E20" i="79"/>
  <c r="H19" i="79"/>
  <c r="E19" i="79"/>
  <c r="I19" i="79" s="1"/>
  <c r="G18" i="79"/>
  <c r="G41" i="79" s="1"/>
  <c r="F18" i="79"/>
  <c r="H18" i="79" s="1"/>
  <c r="D18" i="79"/>
  <c r="D41" i="79" s="1"/>
  <c r="C18" i="79"/>
  <c r="E18" i="79" s="1"/>
  <c r="G16" i="79"/>
  <c r="F16" i="79"/>
  <c r="H16" i="79" s="1"/>
  <c r="E16" i="79"/>
  <c r="I16" i="79" s="1"/>
  <c r="D16" i="79"/>
  <c r="C16" i="79"/>
  <c r="I15" i="79"/>
  <c r="H15" i="79"/>
  <c r="E15" i="79"/>
  <c r="H13" i="79"/>
  <c r="G13" i="79"/>
  <c r="F13" i="79"/>
  <c r="D13" i="79"/>
  <c r="D81" i="79" s="1"/>
  <c r="C13" i="79"/>
  <c r="E13" i="79" s="1"/>
  <c r="I13" i="79" s="1"/>
  <c r="H12" i="79"/>
  <c r="E12" i="79"/>
  <c r="I12" i="79" s="1"/>
  <c r="I11" i="79"/>
  <c r="H11" i="79"/>
  <c r="E11" i="79"/>
  <c r="I10" i="79"/>
  <c r="H10" i="79"/>
  <c r="E10" i="79"/>
  <c r="H9" i="79"/>
  <c r="E9" i="79"/>
  <c r="I9" i="79" s="1"/>
  <c r="C114" i="77"/>
  <c r="C113" i="77"/>
  <c r="C112" i="77"/>
  <c r="G99" i="77"/>
  <c r="F99" i="77"/>
  <c r="D99" i="77"/>
  <c r="C99" i="77"/>
  <c r="U21" i="78"/>
  <c r="T21" i="78"/>
  <c r="J21" i="78"/>
  <c r="H21" i="78"/>
  <c r="G21" i="78"/>
  <c r="D21" i="78"/>
  <c r="C21" i="78"/>
  <c r="I20" i="78"/>
  <c r="E20" i="78"/>
  <c r="L20" i="78" s="1"/>
  <c r="M20" i="78" s="1"/>
  <c r="Q19" i="78"/>
  <c r="Y19" i="78" s="1"/>
  <c r="P19" i="78"/>
  <c r="O19" i="78"/>
  <c r="X19" i="78" s="1"/>
  <c r="L19" i="78"/>
  <c r="M19" i="78" s="1"/>
  <c r="I19" i="78"/>
  <c r="F19" i="78"/>
  <c r="E19" i="78"/>
  <c r="R19" i="78" s="1"/>
  <c r="O18" i="78"/>
  <c r="I18" i="78"/>
  <c r="F18" i="78"/>
  <c r="Q18" i="78" s="1"/>
  <c r="Y18" i="78" s="1"/>
  <c r="E18" i="78"/>
  <c r="R18" i="78" s="1"/>
  <c r="I17" i="78"/>
  <c r="E17" i="78"/>
  <c r="I16" i="78"/>
  <c r="E16" i="78"/>
  <c r="L16" i="78" s="1"/>
  <c r="M16" i="78" s="1"/>
  <c r="Q15" i="78"/>
  <c r="Y15" i="78" s="1"/>
  <c r="P15" i="78"/>
  <c r="O15" i="78"/>
  <c r="X15" i="78" s="1"/>
  <c r="L15" i="78"/>
  <c r="M15" i="78" s="1"/>
  <c r="I15" i="78"/>
  <c r="F15" i="78"/>
  <c r="E15" i="78"/>
  <c r="R15" i="78" s="1"/>
  <c r="O14" i="78"/>
  <c r="I14" i="78"/>
  <c r="F14" i="78"/>
  <c r="Q14" i="78" s="1"/>
  <c r="Y14" i="78" s="1"/>
  <c r="E14" i="78"/>
  <c r="R14" i="78" s="1"/>
  <c r="I13" i="78"/>
  <c r="E13" i="78"/>
  <c r="I12" i="78"/>
  <c r="E12" i="78"/>
  <c r="L12" i="78" s="1"/>
  <c r="M12" i="78" s="1"/>
  <c r="Q11" i="78"/>
  <c r="Y11" i="78" s="1"/>
  <c r="P11" i="78"/>
  <c r="O11" i="78"/>
  <c r="X11" i="78" s="1"/>
  <c r="L11" i="78"/>
  <c r="M11" i="78" s="1"/>
  <c r="I11" i="78"/>
  <c r="F11" i="78"/>
  <c r="E11" i="78"/>
  <c r="R11" i="78" s="1"/>
  <c r="O10" i="78"/>
  <c r="I10" i="78"/>
  <c r="F10" i="78"/>
  <c r="Q10" i="78" s="1"/>
  <c r="Y10" i="78" s="1"/>
  <c r="E10" i="78"/>
  <c r="R10" i="78" s="1"/>
  <c r="I9" i="78"/>
  <c r="E9" i="78"/>
  <c r="I8" i="78"/>
  <c r="E8" i="78"/>
  <c r="L8" i="78" s="1"/>
  <c r="M8" i="78" s="1"/>
  <c r="Q7" i="78"/>
  <c r="Y7" i="78" s="1"/>
  <c r="P7" i="78"/>
  <c r="O7" i="78"/>
  <c r="X7" i="78" s="1"/>
  <c r="L7" i="78"/>
  <c r="M7" i="78" s="1"/>
  <c r="I7" i="78"/>
  <c r="F7" i="78"/>
  <c r="E7" i="78"/>
  <c r="R7" i="78" s="1"/>
  <c r="A7" i="78"/>
  <c r="A8" i="78" s="1"/>
  <c r="A9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O6" i="78"/>
  <c r="I6" i="78"/>
  <c r="I21" i="78" s="1"/>
  <c r="F6" i="78"/>
  <c r="F21" i="78" s="1"/>
  <c r="E6" i="78"/>
  <c r="R6" i="78" s="1"/>
  <c r="C115" i="77"/>
  <c r="G80" i="77"/>
  <c r="F80" i="77"/>
  <c r="H80" i="77" s="1"/>
  <c r="E80" i="77"/>
  <c r="I80" i="77" s="1"/>
  <c r="D80" i="77"/>
  <c r="C80" i="77"/>
  <c r="I79" i="77"/>
  <c r="H79" i="77"/>
  <c r="E79" i="77"/>
  <c r="H78" i="77"/>
  <c r="E78" i="77"/>
  <c r="I78" i="77" s="1"/>
  <c r="I75" i="77"/>
  <c r="H75" i="77"/>
  <c r="E75" i="77"/>
  <c r="H74" i="77"/>
  <c r="I74" i="77" s="1"/>
  <c r="E74" i="77"/>
  <c r="C122" i="77" s="1"/>
  <c r="H73" i="77"/>
  <c r="E73" i="77"/>
  <c r="I73" i="77" s="1"/>
  <c r="H72" i="77"/>
  <c r="E72" i="77"/>
  <c r="I72" i="77" s="1"/>
  <c r="I71" i="77"/>
  <c r="H71" i="77"/>
  <c r="E71" i="77"/>
  <c r="H70" i="77"/>
  <c r="I70" i="77" s="1"/>
  <c r="E70" i="77"/>
  <c r="H69" i="77"/>
  <c r="E69" i="77"/>
  <c r="I69" i="77" s="1"/>
  <c r="G68" i="77"/>
  <c r="F68" i="77"/>
  <c r="H68" i="77" s="1"/>
  <c r="D68" i="77"/>
  <c r="C68" i="77"/>
  <c r="E68" i="77" s="1"/>
  <c r="I67" i="77"/>
  <c r="H67" i="77"/>
  <c r="E67" i="77"/>
  <c r="I66" i="77"/>
  <c r="H66" i="77"/>
  <c r="E66" i="77"/>
  <c r="H65" i="77"/>
  <c r="G65" i="77"/>
  <c r="G76" i="77" s="1"/>
  <c r="F65" i="77"/>
  <c r="D65" i="77"/>
  <c r="D76" i="77" s="1"/>
  <c r="C65" i="77"/>
  <c r="E65" i="77" s="1"/>
  <c r="I65" i="77" s="1"/>
  <c r="I62" i="77"/>
  <c r="H62" i="77"/>
  <c r="E62" i="77"/>
  <c r="H61" i="77"/>
  <c r="I61" i="77" s="1"/>
  <c r="E61" i="77"/>
  <c r="G60" i="77"/>
  <c r="H60" i="77" s="1"/>
  <c r="F60" i="77"/>
  <c r="D60" i="77"/>
  <c r="C60" i="77"/>
  <c r="E60" i="77" s="1"/>
  <c r="H59" i="77"/>
  <c r="E59" i="77"/>
  <c r="I59" i="77" s="1"/>
  <c r="I58" i="77"/>
  <c r="H58" i="77"/>
  <c r="E58" i="77"/>
  <c r="H57" i="77"/>
  <c r="G57" i="77"/>
  <c r="F57" i="77"/>
  <c r="D57" i="77"/>
  <c r="E57" i="77" s="1"/>
  <c r="I57" i="77" s="1"/>
  <c r="C57" i="77"/>
  <c r="H56" i="77"/>
  <c r="E56" i="77"/>
  <c r="I56" i="77" s="1"/>
  <c r="H55" i="77"/>
  <c r="E55" i="77"/>
  <c r="I55" i="77" s="1"/>
  <c r="G54" i="77"/>
  <c r="F54" i="77"/>
  <c r="H54" i="77" s="1"/>
  <c r="E54" i="77"/>
  <c r="I54" i="77" s="1"/>
  <c r="D54" i="77"/>
  <c r="C54" i="77"/>
  <c r="H53" i="77"/>
  <c r="I53" i="77" s="1"/>
  <c r="E53" i="77"/>
  <c r="H52" i="77"/>
  <c r="E52" i="77"/>
  <c r="I52" i="77" s="1"/>
  <c r="H51" i="77"/>
  <c r="E51" i="77"/>
  <c r="I51" i="77" s="1"/>
  <c r="G50" i="77"/>
  <c r="F50" i="77"/>
  <c r="H50" i="77" s="1"/>
  <c r="E50" i="77"/>
  <c r="I50" i="77" s="1"/>
  <c r="D50" i="77"/>
  <c r="C50" i="77"/>
  <c r="H49" i="77"/>
  <c r="I49" i="77" s="1"/>
  <c r="E49" i="77"/>
  <c r="C120" i="77" s="1"/>
  <c r="H48" i="77"/>
  <c r="E48" i="77"/>
  <c r="I48" i="77" s="1"/>
  <c r="H47" i="77"/>
  <c r="E47" i="77"/>
  <c r="I47" i="77" s="1"/>
  <c r="G46" i="77"/>
  <c r="F46" i="77"/>
  <c r="H46" i="77" s="1"/>
  <c r="E46" i="77"/>
  <c r="D46" i="77"/>
  <c r="C46" i="77"/>
  <c r="I45" i="77"/>
  <c r="H45" i="77"/>
  <c r="E45" i="77"/>
  <c r="C119" i="77" s="1"/>
  <c r="H44" i="77"/>
  <c r="E44" i="77"/>
  <c r="I44" i="77" s="1"/>
  <c r="G43" i="77"/>
  <c r="G63" i="77" s="1"/>
  <c r="F43" i="77"/>
  <c r="H43" i="77" s="1"/>
  <c r="D43" i="77"/>
  <c r="D63" i="77" s="1"/>
  <c r="C43" i="77"/>
  <c r="E43" i="77" s="1"/>
  <c r="I43" i="77" s="1"/>
  <c r="I40" i="77"/>
  <c r="H40" i="77"/>
  <c r="E40" i="77"/>
  <c r="H39" i="77"/>
  <c r="E39" i="77"/>
  <c r="I39" i="77" s="1"/>
  <c r="H38" i="77"/>
  <c r="E38" i="77"/>
  <c r="I38" i="77" s="1"/>
  <c r="G37" i="77"/>
  <c r="F37" i="77"/>
  <c r="H37" i="77" s="1"/>
  <c r="E37" i="77"/>
  <c r="I37" i="77" s="1"/>
  <c r="D37" i="77"/>
  <c r="C37" i="77"/>
  <c r="G36" i="77"/>
  <c r="D36" i="77"/>
  <c r="E36" i="77" s="1"/>
  <c r="C36" i="77"/>
  <c r="H35" i="77"/>
  <c r="E35" i="77"/>
  <c r="I35" i="77" s="1"/>
  <c r="H34" i="77"/>
  <c r="E34" i="77"/>
  <c r="I34" i="77" s="1"/>
  <c r="G33" i="77"/>
  <c r="F33" i="77"/>
  <c r="H33" i="77" s="1"/>
  <c r="E33" i="77"/>
  <c r="D33" i="77"/>
  <c r="C33" i="77"/>
  <c r="H32" i="77"/>
  <c r="I32" i="77" s="1"/>
  <c r="E32" i="77"/>
  <c r="H31" i="77"/>
  <c r="E31" i="77"/>
  <c r="I31" i="77" s="1"/>
  <c r="H30" i="77"/>
  <c r="E30" i="77"/>
  <c r="I30" i="77" s="1"/>
  <c r="I29" i="77"/>
  <c r="H29" i="77"/>
  <c r="E29" i="77"/>
  <c r="H28" i="77"/>
  <c r="I28" i="77" s="1"/>
  <c r="E28" i="77"/>
  <c r="H27" i="77"/>
  <c r="E27" i="77"/>
  <c r="I27" i="77" s="1"/>
  <c r="H26" i="77"/>
  <c r="E26" i="77"/>
  <c r="I26" i="77" s="1"/>
  <c r="G25" i="77"/>
  <c r="F25" i="77"/>
  <c r="H25" i="77" s="1"/>
  <c r="E25" i="77"/>
  <c r="I25" i="77" s="1"/>
  <c r="D25" i="77"/>
  <c r="C25" i="77"/>
  <c r="I24" i="77"/>
  <c r="H24" i="77"/>
  <c r="E24" i="77"/>
  <c r="H23" i="77"/>
  <c r="E23" i="77"/>
  <c r="I23" i="77" s="1"/>
  <c r="H22" i="77"/>
  <c r="E22" i="77"/>
  <c r="I22" i="77" s="1"/>
  <c r="I21" i="77"/>
  <c r="H21" i="77"/>
  <c r="E21" i="77"/>
  <c r="I20" i="77"/>
  <c r="H20" i="77"/>
  <c r="E20" i="77"/>
  <c r="H19" i="77"/>
  <c r="E19" i="77"/>
  <c r="I19" i="77" s="1"/>
  <c r="G18" i="77"/>
  <c r="G41" i="77" s="1"/>
  <c r="F18" i="77"/>
  <c r="H18" i="77" s="1"/>
  <c r="D18" i="77"/>
  <c r="D41" i="77" s="1"/>
  <c r="C18" i="77"/>
  <c r="E18" i="77" s="1"/>
  <c r="G16" i="77"/>
  <c r="F16" i="77"/>
  <c r="H16" i="77" s="1"/>
  <c r="E16" i="77"/>
  <c r="I16" i="77" s="1"/>
  <c r="D16" i="77"/>
  <c r="C16" i="77"/>
  <c r="I15" i="77"/>
  <c r="H15" i="77"/>
  <c r="E15" i="77"/>
  <c r="H13" i="77"/>
  <c r="G13" i="77"/>
  <c r="F13" i="77"/>
  <c r="D13" i="77"/>
  <c r="D81" i="77" s="1"/>
  <c r="D98" i="77" s="1"/>
  <c r="D100" i="77" s="1"/>
  <c r="C13" i="77"/>
  <c r="E13" i="77" s="1"/>
  <c r="I13" i="77" s="1"/>
  <c r="H12" i="77"/>
  <c r="E12" i="77"/>
  <c r="I12" i="77" s="1"/>
  <c r="I11" i="77"/>
  <c r="H11" i="77"/>
  <c r="E11" i="77"/>
  <c r="I10" i="77"/>
  <c r="H10" i="77"/>
  <c r="E10" i="77"/>
  <c r="H9" i="77"/>
  <c r="E9" i="77"/>
  <c r="I9" i="77" s="1"/>
  <c r="C114" i="75"/>
  <c r="C113" i="75"/>
  <c r="C115" i="75" s="1"/>
  <c r="C112" i="75"/>
  <c r="G99" i="75"/>
  <c r="F99" i="75"/>
  <c r="D99" i="75"/>
  <c r="C99" i="75"/>
  <c r="U21" i="76"/>
  <c r="T21" i="76"/>
  <c r="J21" i="76"/>
  <c r="H21" i="76"/>
  <c r="G21" i="76"/>
  <c r="D21" i="76"/>
  <c r="C21" i="76"/>
  <c r="I20" i="76"/>
  <c r="E20" i="76"/>
  <c r="L20" i="76" s="1"/>
  <c r="M20" i="76" s="1"/>
  <c r="L19" i="76"/>
  <c r="M19" i="76" s="1"/>
  <c r="I19" i="76"/>
  <c r="E19" i="76"/>
  <c r="O19" i="76" s="1"/>
  <c r="I18" i="76"/>
  <c r="E18" i="76"/>
  <c r="O18" i="76" s="1"/>
  <c r="O17" i="76"/>
  <c r="X17" i="76" s="1"/>
  <c r="L17" i="76"/>
  <c r="M17" i="76" s="1"/>
  <c r="I17" i="76"/>
  <c r="F17" i="76"/>
  <c r="Q17" i="76" s="1"/>
  <c r="Y17" i="76" s="1"/>
  <c r="E17" i="76"/>
  <c r="R17" i="76" s="1"/>
  <c r="I16" i="76"/>
  <c r="E16" i="76"/>
  <c r="L16" i="76" s="1"/>
  <c r="M16" i="76" s="1"/>
  <c r="Q15" i="76"/>
  <c r="Y15" i="76" s="1"/>
  <c r="O15" i="76"/>
  <c r="P15" i="76" s="1"/>
  <c r="L15" i="76"/>
  <c r="M15" i="76" s="1"/>
  <c r="I15" i="76"/>
  <c r="F15" i="76"/>
  <c r="E15" i="76"/>
  <c r="R15" i="76" s="1"/>
  <c r="I14" i="76"/>
  <c r="E14" i="76"/>
  <c r="O14" i="76" s="1"/>
  <c r="O13" i="76"/>
  <c r="X13" i="76" s="1"/>
  <c r="L13" i="76"/>
  <c r="M13" i="76" s="1"/>
  <c r="I13" i="76"/>
  <c r="F13" i="76"/>
  <c r="Q13" i="76" s="1"/>
  <c r="Y13" i="76" s="1"/>
  <c r="E13" i="76"/>
  <c r="R13" i="76" s="1"/>
  <c r="I12" i="76"/>
  <c r="E12" i="76"/>
  <c r="L12" i="76" s="1"/>
  <c r="M12" i="76" s="1"/>
  <c r="Q11" i="76"/>
  <c r="Y11" i="76" s="1"/>
  <c r="O11" i="76"/>
  <c r="P11" i="76" s="1"/>
  <c r="L11" i="76"/>
  <c r="M11" i="76" s="1"/>
  <c r="I11" i="76"/>
  <c r="F11" i="76"/>
  <c r="E11" i="76"/>
  <c r="R11" i="76" s="1"/>
  <c r="I10" i="76"/>
  <c r="E10" i="76"/>
  <c r="O10" i="76" s="1"/>
  <c r="O9" i="76"/>
  <c r="X9" i="76" s="1"/>
  <c r="L9" i="76"/>
  <c r="M9" i="76" s="1"/>
  <c r="I9" i="76"/>
  <c r="F9" i="76"/>
  <c r="Q9" i="76" s="1"/>
  <c r="Y9" i="76" s="1"/>
  <c r="E9" i="76"/>
  <c r="R9" i="76" s="1"/>
  <c r="I8" i="76"/>
  <c r="E8" i="76"/>
  <c r="L8" i="76" s="1"/>
  <c r="M8" i="76" s="1"/>
  <c r="Q7" i="76"/>
  <c r="Y7" i="76" s="1"/>
  <c r="O7" i="76"/>
  <c r="P7" i="76" s="1"/>
  <c r="L7" i="76"/>
  <c r="M7" i="76" s="1"/>
  <c r="I7" i="76"/>
  <c r="F7" i="76"/>
  <c r="E7" i="76"/>
  <c r="R7" i="76" s="1"/>
  <c r="A7" i="76"/>
  <c r="A8" i="76" s="1"/>
  <c r="A9" i="76" s="1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I6" i="76"/>
  <c r="I21" i="76" s="1"/>
  <c r="E6" i="76"/>
  <c r="O6" i="76" s="1"/>
  <c r="C120" i="75"/>
  <c r="E99" i="75"/>
  <c r="G80" i="75"/>
  <c r="F80" i="75"/>
  <c r="H80" i="75" s="1"/>
  <c r="E80" i="75"/>
  <c r="D80" i="75"/>
  <c r="C80" i="75"/>
  <c r="H79" i="75"/>
  <c r="I79" i="75" s="1"/>
  <c r="E79" i="75"/>
  <c r="H78" i="75"/>
  <c r="E78" i="75"/>
  <c r="I78" i="75" s="1"/>
  <c r="I75" i="75"/>
  <c r="H75" i="75"/>
  <c r="E75" i="75"/>
  <c r="H74" i="75"/>
  <c r="I74" i="75" s="1"/>
  <c r="E74" i="75"/>
  <c r="C122" i="75" s="1"/>
  <c r="H73" i="75"/>
  <c r="E73" i="75"/>
  <c r="I73" i="75" s="1"/>
  <c r="H72" i="75"/>
  <c r="E72" i="75"/>
  <c r="I72" i="75" s="1"/>
  <c r="I71" i="75"/>
  <c r="H71" i="75"/>
  <c r="E71" i="75"/>
  <c r="H70" i="75"/>
  <c r="I70" i="75" s="1"/>
  <c r="E70" i="75"/>
  <c r="H69" i="75"/>
  <c r="E69" i="75"/>
  <c r="I69" i="75" s="1"/>
  <c r="G68" i="75"/>
  <c r="F68" i="75"/>
  <c r="H68" i="75" s="1"/>
  <c r="D68" i="75"/>
  <c r="C68" i="75"/>
  <c r="E68" i="75" s="1"/>
  <c r="I68" i="75" s="1"/>
  <c r="I67" i="75"/>
  <c r="H67" i="75"/>
  <c r="E67" i="75"/>
  <c r="H66" i="75"/>
  <c r="I66" i="75" s="1"/>
  <c r="E66" i="75"/>
  <c r="G65" i="75"/>
  <c r="G76" i="75" s="1"/>
  <c r="F65" i="75"/>
  <c r="D65" i="75"/>
  <c r="D76" i="75" s="1"/>
  <c r="C65" i="75"/>
  <c r="E65" i="75" s="1"/>
  <c r="I62" i="75"/>
  <c r="H62" i="75"/>
  <c r="E62" i="75"/>
  <c r="H61" i="75"/>
  <c r="I61" i="75" s="1"/>
  <c r="E61" i="75"/>
  <c r="G60" i="75"/>
  <c r="H60" i="75" s="1"/>
  <c r="F60" i="75"/>
  <c r="D60" i="75"/>
  <c r="C60" i="75"/>
  <c r="E60" i="75" s="1"/>
  <c r="I60" i="75" s="1"/>
  <c r="H59" i="75"/>
  <c r="E59" i="75"/>
  <c r="I59" i="75" s="1"/>
  <c r="I58" i="75"/>
  <c r="H58" i="75"/>
  <c r="E58" i="75"/>
  <c r="H57" i="75"/>
  <c r="G57" i="75"/>
  <c r="F57" i="75"/>
  <c r="D57" i="75"/>
  <c r="E57" i="75" s="1"/>
  <c r="I57" i="75" s="1"/>
  <c r="C57" i="75"/>
  <c r="H56" i="75"/>
  <c r="E56" i="75"/>
  <c r="I56" i="75" s="1"/>
  <c r="H55" i="75"/>
  <c r="E55" i="75"/>
  <c r="I55" i="75" s="1"/>
  <c r="G54" i="75"/>
  <c r="F54" i="75"/>
  <c r="H54" i="75" s="1"/>
  <c r="E54" i="75"/>
  <c r="D54" i="75"/>
  <c r="C54" i="75"/>
  <c r="H53" i="75"/>
  <c r="I53" i="75" s="1"/>
  <c r="E53" i="75"/>
  <c r="H52" i="75"/>
  <c r="E52" i="75"/>
  <c r="I52" i="75" s="1"/>
  <c r="H51" i="75"/>
  <c r="E51" i="75"/>
  <c r="I51" i="75" s="1"/>
  <c r="G50" i="75"/>
  <c r="F50" i="75"/>
  <c r="H50" i="75" s="1"/>
  <c r="E50" i="75"/>
  <c r="D50" i="75"/>
  <c r="C50" i="75"/>
  <c r="H49" i="75"/>
  <c r="I49" i="75" s="1"/>
  <c r="E49" i="75"/>
  <c r="H48" i="75"/>
  <c r="E48" i="75"/>
  <c r="I48" i="75" s="1"/>
  <c r="H47" i="75"/>
  <c r="E47" i="75"/>
  <c r="I47" i="75" s="1"/>
  <c r="G46" i="75"/>
  <c r="F46" i="75"/>
  <c r="H46" i="75" s="1"/>
  <c r="E46" i="75"/>
  <c r="I46" i="75" s="1"/>
  <c r="D46" i="75"/>
  <c r="C46" i="75"/>
  <c r="H45" i="75"/>
  <c r="I45" i="75" s="1"/>
  <c r="E45" i="75"/>
  <c r="C119" i="75" s="1"/>
  <c r="H44" i="75"/>
  <c r="E44" i="75"/>
  <c r="I44" i="75" s="1"/>
  <c r="G43" i="75"/>
  <c r="G63" i="75" s="1"/>
  <c r="F43" i="75"/>
  <c r="H43" i="75" s="1"/>
  <c r="D43" i="75"/>
  <c r="D63" i="75" s="1"/>
  <c r="C43" i="75"/>
  <c r="E43" i="75" s="1"/>
  <c r="H40" i="75"/>
  <c r="I40" i="75" s="1"/>
  <c r="E40" i="75"/>
  <c r="H39" i="75"/>
  <c r="E39" i="75"/>
  <c r="I39" i="75" s="1"/>
  <c r="H38" i="75"/>
  <c r="E38" i="75"/>
  <c r="I38" i="75" s="1"/>
  <c r="G37" i="75"/>
  <c r="F37" i="75"/>
  <c r="H37" i="75" s="1"/>
  <c r="E37" i="75"/>
  <c r="I37" i="75" s="1"/>
  <c r="D37" i="75"/>
  <c r="C37" i="75"/>
  <c r="G36" i="75"/>
  <c r="D36" i="75"/>
  <c r="E36" i="75" s="1"/>
  <c r="C36" i="75"/>
  <c r="H35" i="75"/>
  <c r="E35" i="75"/>
  <c r="I35" i="75" s="1"/>
  <c r="H34" i="75"/>
  <c r="E34" i="75"/>
  <c r="I34" i="75" s="1"/>
  <c r="G33" i="75"/>
  <c r="F33" i="75"/>
  <c r="H33" i="75" s="1"/>
  <c r="E33" i="75"/>
  <c r="D33" i="75"/>
  <c r="C33" i="75"/>
  <c r="H32" i="75"/>
  <c r="I32" i="75" s="1"/>
  <c r="E32" i="75"/>
  <c r="H31" i="75"/>
  <c r="E31" i="75"/>
  <c r="I31" i="75" s="1"/>
  <c r="I30" i="75"/>
  <c r="H30" i="75"/>
  <c r="E30" i="75"/>
  <c r="I29" i="75"/>
  <c r="H29" i="75"/>
  <c r="E29" i="75"/>
  <c r="H28" i="75"/>
  <c r="E28" i="75"/>
  <c r="I28" i="75" s="1"/>
  <c r="H27" i="75"/>
  <c r="E27" i="75"/>
  <c r="I27" i="75" s="1"/>
  <c r="I26" i="75"/>
  <c r="H26" i="75"/>
  <c r="E26" i="75"/>
  <c r="H25" i="75"/>
  <c r="G25" i="75"/>
  <c r="F25" i="75"/>
  <c r="E25" i="75"/>
  <c r="I25" i="75" s="1"/>
  <c r="D25" i="75"/>
  <c r="C25" i="75"/>
  <c r="H24" i="75"/>
  <c r="E24" i="75"/>
  <c r="I24" i="75" s="1"/>
  <c r="H23" i="75"/>
  <c r="E23" i="75"/>
  <c r="I23" i="75" s="1"/>
  <c r="I22" i="75"/>
  <c r="H22" i="75"/>
  <c r="E22" i="75"/>
  <c r="I21" i="75"/>
  <c r="H21" i="75"/>
  <c r="E21" i="75"/>
  <c r="H20" i="75"/>
  <c r="E20" i="75"/>
  <c r="I20" i="75" s="1"/>
  <c r="H19" i="75"/>
  <c r="E19" i="75"/>
  <c r="I19" i="75" s="1"/>
  <c r="G18" i="75"/>
  <c r="G41" i="75" s="1"/>
  <c r="F18" i="75"/>
  <c r="H18" i="75" s="1"/>
  <c r="E18" i="75"/>
  <c r="D18" i="75"/>
  <c r="D41" i="75" s="1"/>
  <c r="C18" i="75"/>
  <c r="C41" i="75" s="1"/>
  <c r="E41" i="75" s="1"/>
  <c r="H16" i="75"/>
  <c r="G16" i="75"/>
  <c r="F16" i="75"/>
  <c r="E16" i="75"/>
  <c r="I16" i="75" s="1"/>
  <c r="D16" i="75"/>
  <c r="C16" i="75"/>
  <c r="H15" i="75"/>
  <c r="E15" i="75"/>
  <c r="I15" i="75" s="1"/>
  <c r="G13" i="75"/>
  <c r="G81" i="75" s="1"/>
  <c r="G98" i="75" s="1"/>
  <c r="G100" i="75" s="1"/>
  <c r="F13" i="75"/>
  <c r="H13" i="75" s="1"/>
  <c r="D13" i="75"/>
  <c r="C13" i="75"/>
  <c r="E13" i="75" s="1"/>
  <c r="I13" i="75" s="1"/>
  <c r="I12" i="75"/>
  <c r="H12" i="75"/>
  <c r="E12" i="75"/>
  <c r="I11" i="75"/>
  <c r="H11" i="75"/>
  <c r="E11" i="75"/>
  <c r="H10" i="75"/>
  <c r="E10" i="75"/>
  <c r="I10" i="75" s="1"/>
  <c r="H9" i="75"/>
  <c r="E9" i="75"/>
  <c r="I9" i="75" s="1"/>
  <c r="C114" i="73"/>
  <c r="C113" i="73"/>
  <c r="C112" i="73"/>
  <c r="G99" i="73"/>
  <c r="F99" i="73"/>
  <c r="D99" i="73"/>
  <c r="C99" i="73"/>
  <c r="U21" i="74"/>
  <c r="T21" i="74"/>
  <c r="J21" i="74"/>
  <c r="H21" i="74"/>
  <c r="G21" i="74"/>
  <c r="D21" i="74"/>
  <c r="C21" i="74"/>
  <c r="I20" i="74"/>
  <c r="E20" i="74"/>
  <c r="L20" i="74" s="1"/>
  <c r="M20" i="74" s="1"/>
  <c r="L19" i="74"/>
  <c r="M19" i="74" s="1"/>
  <c r="I19" i="74"/>
  <c r="E19" i="74"/>
  <c r="O19" i="74" s="1"/>
  <c r="L18" i="74"/>
  <c r="M18" i="74" s="1"/>
  <c r="I18" i="74"/>
  <c r="E18" i="74"/>
  <c r="O18" i="74" s="1"/>
  <c r="O17" i="74"/>
  <c r="X17" i="74" s="1"/>
  <c r="L17" i="74"/>
  <c r="M17" i="74" s="1"/>
  <c r="I17" i="74"/>
  <c r="F17" i="74"/>
  <c r="Q17" i="74" s="1"/>
  <c r="Y17" i="74" s="1"/>
  <c r="E17" i="74"/>
  <c r="R17" i="74" s="1"/>
  <c r="I16" i="74"/>
  <c r="E16" i="74"/>
  <c r="L16" i="74" s="1"/>
  <c r="M16" i="74" s="1"/>
  <c r="L15" i="74"/>
  <c r="M15" i="74" s="1"/>
  <c r="I15" i="74"/>
  <c r="E15" i="74"/>
  <c r="O15" i="74" s="1"/>
  <c r="L14" i="74"/>
  <c r="M14" i="74" s="1"/>
  <c r="I14" i="74"/>
  <c r="E14" i="74"/>
  <c r="O14" i="74" s="1"/>
  <c r="O13" i="74"/>
  <c r="I13" i="74"/>
  <c r="F13" i="74"/>
  <c r="Q13" i="74" s="1"/>
  <c r="Y13" i="74" s="1"/>
  <c r="E13" i="74"/>
  <c r="R13" i="74" s="1"/>
  <c r="I12" i="74"/>
  <c r="E12" i="74"/>
  <c r="L12" i="74" s="1"/>
  <c r="M12" i="74" s="1"/>
  <c r="L11" i="74"/>
  <c r="M11" i="74" s="1"/>
  <c r="I11" i="74"/>
  <c r="E11" i="74"/>
  <c r="O11" i="74" s="1"/>
  <c r="L10" i="74"/>
  <c r="M10" i="74" s="1"/>
  <c r="I10" i="74"/>
  <c r="E10" i="74"/>
  <c r="O10" i="74" s="1"/>
  <c r="O9" i="74"/>
  <c r="I9" i="74"/>
  <c r="F9" i="74"/>
  <c r="Q9" i="74" s="1"/>
  <c r="Y9" i="74" s="1"/>
  <c r="E9" i="74"/>
  <c r="R9" i="74" s="1"/>
  <c r="I8" i="74"/>
  <c r="E8" i="74"/>
  <c r="L8" i="74" s="1"/>
  <c r="M8" i="74" s="1"/>
  <c r="L7" i="74"/>
  <c r="M7" i="74" s="1"/>
  <c r="I7" i="74"/>
  <c r="E7" i="74"/>
  <c r="O7" i="74" s="1"/>
  <c r="A7" i="74"/>
  <c r="A8" i="74" s="1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L6" i="74"/>
  <c r="I6" i="74"/>
  <c r="I21" i="74" s="1"/>
  <c r="E6" i="74"/>
  <c r="O6" i="74" s="1"/>
  <c r="H80" i="73"/>
  <c r="G80" i="73"/>
  <c r="F80" i="73"/>
  <c r="D80" i="73"/>
  <c r="E80" i="73" s="1"/>
  <c r="I80" i="73" s="1"/>
  <c r="C80" i="73"/>
  <c r="H79" i="73"/>
  <c r="E79" i="73"/>
  <c r="I79" i="73" s="1"/>
  <c r="H78" i="73"/>
  <c r="E78" i="73"/>
  <c r="I78" i="73" s="1"/>
  <c r="H75" i="73"/>
  <c r="I75" i="73" s="1"/>
  <c r="E75" i="73"/>
  <c r="H74" i="73"/>
  <c r="E74" i="73"/>
  <c r="C122" i="73" s="1"/>
  <c r="H73" i="73"/>
  <c r="E73" i="73"/>
  <c r="I73" i="73" s="1"/>
  <c r="I72" i="73"/>
  <c r="H72" i="73"/>
  <c r="E72" i="73"/>
  <c r="H71" i="73"/>
  <c r="I71" i="73" s="1"/>
  <c r="E71" i="73"/>
  <c r="H70" i="73"/>
  <c r="E70" i="73"/>
  <c r="I70" i="73" s="1"/>
  <c r="H69" i="73"/>
  <c r="E69" i="73"/>
  <c r="I69" i="73" s="1"/>
  <c r="G68" i="73"/>
  <c r="F68" i="73"/>
  <c r="H68" i="73" s="1"/>
  <c r="E68" i="73"/>
  <c r="I68" i="73" s="1"/>
  <c r="D68" i="73"/>
  <c r="C68" i="73"/>
  <c r="I67" i="73"/>
  <c r="H67" i="73"/>
  <c r="E67" i="73"/>
  <c r="H66" i="73"/>
  <c r="E66" i="73"/>
  <c r="I66" i="73" s="1"/>
  <c r="G65" i="73"/>
  <c r="G76" i="73" s="1"/>
  <c r="F65" i="73"/>
  <c r="H65" i="73" s="1"/>
  <c r="D65" i="73"/>
  <c r="D76" i="73" s="1"/>
  <c r="C65" i="73"/>
  <c r="E65" i="73" s="1"/>
  <c r="I62" i="73"/>
  <c r="H62" i="73"/>
  <c r="E62" i="73"/>
  <c r="H61" i="73"/>
  <c r="E61" i="73"/>
  <c r="I61" i="73" s="1"/>
  <c r="G60" i="73"/>
  <c r="F60" i="73"/>
  <c r="H60" i="73" s="1"/>
  <c r="D60" i="73"/>
  <c r="C60" i="73"/>
  <c r="E60" i="73" s="1"/>
  <c r="I60" i="73" s="1"/>
  <c r="I59" i="73"/>
  <c r="H59" i="73"/>
  <c r="E59" i="73"/>
  <c r="I58" i="73"/>
  <c r="H58" i="73"/>
  <c r="E58" i="73"/>
  <c r="H57" i="73"/>
  <c r="G57" i="73"/>
  <c r="F57" i="73"/>
  <c r="D57" i="73"/>
  <c r="C57" i="73"/>
  <c r="E57" i="73" s="1"/>
  <c r="I57" i="73" s="1"/>
  <c r="H56" i="73"/>
  <c r="E56" i="73"/>
  <c r="I56" i="73" s="1"/>
  <c r="I55" i="73"/>
  <c r="H55" i="73"/>
  <c r="E55" i="73"/>
  <c r="H54" i="73"/>
  <c r="G54" i="73"/>
  <c r="F54" i="73"/>
  <c r="E54" i="73"/>
  <c r="I54" i="73" s="1"/>
  <c r="D54" i="73"/>
  <c r="C54" i="73"/>
  <c r="H53" i="73"/>
  <c r="E53" i="73"/>
  <c r="I53" i="73" s="1"/>
  <c r="H52" i="73"/>
  <c r="E52" i="73"/>
  <c r="I52" i="73" s="1"/>
  <c r="I51" i="73"/>
  <c r="H51" i="73"/>
  <c r="E51" i="73"/>
  <c r="H50" i="73"/>
  <c r="G50" i="73"/>
  <c r="F50" i="73"/>
  <c r="E50" i="73"/>
  <c r="I50" i="73" s="1"/>
  <c r="D50" i="73"/>
  <c r="C50" i="73"/>
  <c r="H49" i="73"/>
  <c r="E49" i="73"/>
  <c r="I49" i="73" s="1"/>
  <c r="H48" i="73"/>
  <c r="E48" i="73"/>
  <c r="I48" i="73" s="1"/>
  <c r="I47" i="73"/>
  <c r="H47" i="73"/>
  <c r="E47" i="73"/>
  <c r="H46" i="73"/>
  <c r="G46" i="73"/>
  <c r="F46" i="73"/>
  <c r="D46" i="73"/>
  <c r="E46" i="73" s="1"/>
  <c r="I46" i="73" s="1"/>
  <c r="C46" i="73"/>
  <c r="H45" i="73"/>
  <c r="E45" i="73"/>
  <c r="C119" i="73" s="1"/>
  <c r="H44" i="73"/>
  <c r="E44" i="73"/>
  <c r="I44" i="73" s="1"/>
  <c r="G43" i="73"/>
  <c r="G63" i="73" s="1"/>
  <c r="F43" i="73"/>
  <c r="H43" i="73" s="1"/>
  <c r="E43" i="73"/>
  <c r="D43" i="73"/>
  <c r="D63" i="73" s="1"/>
  <c r="C43" i="73"/>
  <c r="C63" i="73" s="1"/>
  <c r="E63" i="73" s="1"/>
  <c r="H40" i="73"/>
  <c r="E40" i="73"/>
  <c r="I40" i="73" s="1"/>
  <c r="H39" i="73"/>
  <c r="E39" i="73"/>
  <c r="I39" i="73" s="1"/>
  <c r="I38" i="73"/>
  <c r="H38" i="73"/>
  <c r="E38" i="73"/>
  <c r="H37" i="73"/>
  <c r="G37" i="73"/>
  <c r="F37" i="73"/>
  <c r="D37" i="73"/>
  <c r="E37" i="73" s="1"/>
  <c r="I37" i="73" s="1"/>
  <c r="C37" i="73"/>
  <c r="G36" i="73"/>
  <c r="H36" i="73" s="1"/>
  <c r="F36" i="73"/>
  <c r="D36" i="73"/>
  <c r="C36" i="73"/>
  <c r="E36" i="73" s="1"/>
  <c r="H35" i="73"/>
  <c r="E35" i="73"/>
  <c r="I35" i="73" s="1"/>
  <c r="I34" i="73"/>
  <c r="H34" i="73"/>
  <c r="E34" i="73"/>
  <c r="H33" i="73"/>
  <c r="G33" i="73"/>
  <c r="F33" i="73"/>
  <c r="D33" i="73"/>
  <c r="E33" i="73" s="1"/>
  <c r="C33" i="73"/>
  <c r="H32" i="73"/>
  <c r="E32" i="73"/>
  <c r="I32" i="73" s="1"/>
  <c r="H31" i="73"/>
  <c r="E31" i="73"/>
  <c r="I31" i="73" s="1"/>
  <c r="I30" i="73"/>
  <c r="H30" i="73"/>
  <c r="E30" i="73"/>
  <c r="H29" i="73"/>
  <c r="I29" i="73" s="1"/>
  <c r="E29" i="73"/>
  <c r="H28" i="73"/>
  <c r="E28" i="73"/>
  <c r="I28" i="73" s="1"/>
  <c r="H27" i="73"/>
  <c r="E27" i="73"/>
  <c r="I27" i="73" s="1"/>
  <c r="I26" i="73"/>
  <c r="H26" i="73"/>
  <c r="E26" i="73"/>
  <c r="H25" i="73"/>
  <c r="G25" i="73"/>
  <c r="F25" i="73"/>
  <c r="D25" i="73"/>
  <c r="E25" i="73" s="1"/>
  <c r="I25" i="73" s="1"/>
  <c r="C25" i="73"/>
  <c r="H24" i="73"/>
  <c r="E24" i="73"/>
  <c r="I24" i="73" s="1"/>
  <c r="H23" i="73"/>
  <c r="E23" i="73"/>
  <c r="I23" i="73" s="1"/>
  <c r="I22" i="73"/>
  <c r="H22" i="73"/>
  <c r="E22" i="73"/>
  <c r="H21" i="73"/>
  <c r="I21" i="73" s="1"/>
  <c r="E21" i="73"/>
  <c r="H20" i="73"/>
  <c r="E20" i="73"/>
  <c r="I20" i="73" s="1"/>
  <c r="H19" i="73"/>
  <c r="E19" i="73"/>
  <c r="I19" i="73" s="1"/>
  <c r="G18" i="73"/>
  <c r="G41" i="73" s="1"/>
  <c r="F18" i="73"/>
  <c r="H18" i="73" s="1"/>
  <c r="E18" i="73"/>
  <c r="D18" i="73"/>
  <c r="D41" i="73" s="1"/>
  <c r="C18" i="73"/>
  <c r="C41" i="73" s="1"/>
  <c r="E41" i="73" s="1"/>
  <c r="H16" i="73"/>
  <c r="G16" i="73"/>
  <c r="F16" i="73"/>
  <c r="D16" i="73"/>
  <c r="E16" i="73" s="1"/>
  <c r="I16" i="73" s="1"/>
  <c r="C16" i="73"/>
  <c r="H15" i="73"/>
  <c r="E15" i="73"/>
  <c r="I15" i="73" s="1"/>
  <c r="G13" i="73"/>
  <c r="G81" i="73" s="1"/>
  <c r="G98" i="73" s="1"/>
  <c r="G100" i="73" s="1"/>
  <c r="F13" i="73"/>
  <c r="H13" i="73" s="1"/>
  <c r="D13" i="73"/>
  <c r="C13" i="73"/>
  <c r="E13" i="73" s="1"/>
  <c r="I13" i="73" s="1"/>
  <c r="I12" i="73"/>
  <c r="H12" i="73"/>
  <c r="E12" i="73"/>
  <c r="H11" i="73"/>
  <c r="I11" i="73" s="1"/>
  <c r="E11" i="73"/>
  <c r="H10" i="73"/>
  <c r="E10" i="73"/>
  <c r="I10" i="73" s="1"/>
  <c r="H9" i="73"/>
  <c r="E9" i="73"/>
  <c r="I9" i="73" s="1"/>
  <c r="C114" i="71"/>
  <c r="C113" i="71"/>
  <c r="C112" i="71"/>
  <c r="G99" i="71"/>
  <c r="H99" i="71" s="1"/>
  <c r="F99" i="71"/>
  <c r="D99" i="71"/>
  <c r="C99" i="71"/>
  <c r="U21" i="72"/>
  <c r="T21" i="72"/>
  <c r="J21" i="72"/>
  <c r="H21" i="72"/>
  <c r="G21" i="72"/>
  <c r="D21" i="72"/>
  <c r="C21" i="72"/>
  <c r="I20" i="72"/>
  <c r="E20" i="72"/>
  <c r="L20" i="72" s="1"/>
  <c r="M20" i="72" s="1"/>
  <c r="L19" i="72"/>
  <c r="M19" i="72" s="1"/>
  <c r="I19" i="72"/>
  <c r="E19" i="72"/>
  <c r="O19" i="72" s="1"/>
  <c r="L18" i="72"/>
  <c r="M18" i="72" s="1"/>
  <c r="I18" i="72"/>
  <c r="E18" i="72"/>
  <c r="O18" i="72" s="1"/>
  <c r="O17" i="72"/>
  <c r="X17" i="72" s="1"/>
  <c r="L17" i="72"/>
  <c r="M17" i="72" s="1"/>
  <c r="I17" i="72"/>
  <c r="F17" i="72"/>
  <c r="Q17" i="72" s="1"/>
  <c r="Y17" i="72" s="1"/>
  <c r="E17" i="72"/>
  <c r="R17" i="72" s="1"/>
  <c r="I16" i="72"/>
  <c r="E16" i="72"/>
  <c r="L16" i="72" s="1"/>
  <c r="M16" i="72" s="1"/>
  <c r="L15" i="72"/>
  <c r="M15" i="72" s="1"/>
  <c r="I15" i="72"/>
  <c r="E15" i="72"/>
  <c r="O15" i="72" s="1"/>
  <c r="L14" i="72"/>
  <c r="M14" i="72" s="1"/>
  <c r="I14" i="72"/>
  <c r="E14" i="72"/>
  <c r="O14" i="72" s="1"/>
  <c r="O13" i="72"/>
  <c r="X13" i="72" s="1"/>
  <c r="L13" i="72"/>
  <c r="M13" i="72" s="1"/>
  <c r="I13" i="72"/>
  <c r="F13" i="72"/>
  <c r="Q13" i="72" s="1"/>
  <c r="Y13" i="72" s="1"/>
  <c r="E13" i="72"/>
  <c r="R13" i="72" s="1"/>
  <c r="I12" i="72"/>
  <c r="E12" i="72"/>
  <c r="L12" i="72" s="1"/>
  <c r="M12" i="72" s="1"/>
  <c r="L11" i="72"/>
  <c r="M11" i="72" s="1"/>
  <c r="I11" i="72"/>
  <c r="E11" i="72"/>
  <c r="O11" i="72" s="1"/>
  <c r="L10" i="72"/>
  <c r="M10" i="72" s="1"/>
  <c r="I10" i="72"/>
  <c r="E10" i="72"/>
  <c r="O10" i="72" s="1"/>
  <c r="O9" i="72"/>
  <c r="X9" i="72" s="1"/>
  <c r="L9" i="72"/>
  <c r="M9" i="72" s="1"/>
  <c r="I9" i="72"/>
  <c r="F9" i="72"/>
  <c r="Q9" i="72" s="1"/>
  <c r="Y9" i="72" s="1"/>
  <c r="E9" i="72"/>
  <c r="R9" i="72" s="1"/>
  <c r="I8" i="72"/>
  <c r="E8" i="72"/>
  <c r="L8" i="72" s="1"/>
  <c r="M8" i="72" s="1"/>
  <c r="L7" i="72"/>
  <c r="M7" i="72" s="1"/>
  <c r="I7" i="72"/>
  <c r="E7" i="72"/>
  <c r="O7" i="72" s="1"/>
  <c r="A7" i="72"/>
  <c r="A8" i="72" s="1"/>
  <c r="A9" i="72" s="1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L6" i="72"/>
  <c r="I6" i="72"/>
  <c r="I21" i="72" s="1"/>
  <c r="E6" i="72"/>
  <c r="O6" i="72" s="1"/>
  <c r="C120" i="71"/>
  <c r="C115" i="71"/>
  <c r="E99" i="71"/>
  <c r="G80" i="71"/>
  <c r="F80" i="71"/>
  <c r="H80" i="71" s="1"/>
  <c r="E80" i="71"/>
  <c r="D80" i="71"/>
  <c r="C80" i="71"/>
  <c r="H79" i="71"/>
  <c r="I79" i="71" s="1"/>
  <c r="E79" i="71"/>
  <c r="H78" i="71"/>
  <c r="E78" i="71"/>
  <c r="I78" i="71" s="1"/>
  <c r="I75" i="71"/>
  <c r="H75" i="71"/>
  <c r="E75" i="71"/>
  <c r="H74" i="71"/>
  <c r="I74" i="71" s="1"/>
  <c r="E74" i="71"/>
  <c r="C122" i="71" s="1"/>
  <c r="H73" i="71"/>
  <c r="E73" i="71"/>
  <c r="I73" i="71" s="1"/>
  <c r="H72" i="71"/>
  <c r="E72" i="71"/>
  <c r="I72" i="71" s="1"/>
  <c r="I71" i="71"/>
  <c r="H71" i="71"/>
  <c r="E71" i="71"/>
  <c r="H70" i="71"/>
  <c r="I70" i="71" s="1"/>
  <c r="E70" i="71"/>
  <c r="H69" i="71"/>
  <c r="E69" i="71"/>
  <c r="I69" i="71" s="1"/>
  <c r="G68" i="71"/>
  <c r="F68" i="71"/>
  <c r="F76" i="71" s="1"/>
  <c r="D68" i="71"/>
  <c r="C68" i="71"/>
  <c r="E68" i="71" s="1"/>
  <c r="I67" i="71"/>
  <c r="H67" i="71"/>
  <c r="E67" i="71"/>
  <c r="H66" i="71"/>
  <c r="I66" i="71" s="1"/>
  <c r="E66" i="71"/>
  <c r="G65" i="71"/>
  <c r="G76" i="71" s="1"/>
  <c r="F65" i="71"/>
  <c r="D65" i="71"/>
  <c r="D76" i="71" s="1"/>
  <c r="C65" i="71"/>
  <c r="E65" i="71" s="1"/>
  <c r="I62" i="71"/>
  <c r="H62" i="71"/>
  <c r="E62" i="71"/>
  <c r="H61" i="71"/>
  <c r="I61" i="71" s="1"/>
  <c r="E61" i="71"/>
  <c r="G60" i="71"/>
  <c r="H60" i="71" s="1"/>
  <c r="F60" i="71"/>
  <c r="D60" i="71"/>
  <c r="C60" i="71"/>
  <c r="E60" i="71" s="1"/>
  <c r="I60" i="71" s="1"/>
  <c r="H59" i="71"/>
  <c r="E59" i="71"/>
  <c r="I59" i="71" s="1"/>
  <c r="I58" i="71"/>
  <c r="H58" i="71"/>
  <c r="E58" i="71"/>
  <c r="H57" i="71"/>
  <c r="G57" i="71"/>
  <c r="F57" i="71"/>
  <c r="D57" i="71"/>
  <c r="E57" i="71" s="1"/>
  <c r="I57" i="71" s="1"/>
  <c r="C57" i="71"/>
  <c r="H56" i="71"/>
  <c r="E56" i="71"/>
  <c r="I56" i="71" s="1"/>
  <c r="H55" i="71"/>
  <c r="E55" i="71"/>
  <c r="I55" i="71" s="1"/>
  <c r="G54" i="71"/>
  <c r="F54" i="71"/>
  <c r="H54" i="71" s="1"/>
  <c r="E54" i="71"/>
  <c r="D54" i="71"/>
  <c r="C54" i="71"/>
  <c r="H53" i="71"/>
  <c r="I53" i="71" s="1"/>
  <c r="E53" i="71"/>
  <c r="H52" i="71"/>
  <c r="E52" i="71"/>
  <c r="I52" i="71" s="1"/>
  <c r="H51" i="71"/>
  <c r="E51" i="71"/>
  <c r="I51" i="71" s="1"/>
  <c r="G50" i="71"/>
  <c r="F50" i="71"/>
  <c r="H50" i="71" s="1"/>
  <c r="E50" i="71"/>
  <c r="D50" i="71"/>
  <c r="C50" i="71"/>
  <c r="H49" i="71"/>
  <c r="I49" i="71" s="1"/>
  <c r="E49" i="71"/>
  <c r="H48" i="71"/>
  <c r="E48" i="71"/>
  <c r="I48" i="71" s="1"/>
  <c r="H47" i="71"/>
  <c r="E47" i="71"/>
  <c r="I47" i="71" s="1"/>
  <c r="G46" i="71"/>
  <c r="F46" i="71"/>
  <c r="H46" i="71" s="1"/>
  <c r="E46" i="71"/>
  <c r="I46" i="71" s="1"/>
  <c r="D46" i="71"/>
  <c r="C46" i="71"/>
  <c r="H45" i="71"/>
  <c r="I45" i="71" s="1"/>
  <c r="E45" i="71"/>
  <c r="C119" i="71" s="1"/>
  <c r="H44" i="71"/>
  <c r="E44" i="71"/>
  <c r="I44" i="71" s="1"/>
  <c r="G43" i="71"/>
  <c r="G63" i="71" s="1"/>
  <c r="F43" i="71"/>
  <c r="H43" i="71" s="1"/>
  <c r="D43" i="71"/>
  <c r="D63" i="71" s="1"/>
  <c r="C43" i="71"/>
  <c r="E43" i="71" s="1"/>
  <c r="H40" i="71"/>
  <c r="I40" i="71" s="1"/>
  <c r="E40" i="71"/>
  <c r="H39" i="71"/>
  <c r="E39" i="71"/>
  <c r="I39" i="71" s="1"/>
  <c r="H38" i="71"/>
  <c r="E38" i="71"/>
  <c r="I38" i="71" s="1"/>
  <c r="G37" i="71"/>
  <c r="F37" i="71"/>
  <c r="H37" i="71" s="1"/>
  <c r="E37" i="71"/>
  <c r="D37" i="71"/>
  <c r="C37" i="71"/>
  <c r="G36" i="71"/>
  <c r="D36" i="71"/>
  <c r="E36" i="71" s="1"/>
  <c r="C36" i="71"/>
  <c r="H35" i="71"/>
  <c r="E35" i="71"/>
  <c r="I35" i="71" s="1"/>
  <c r="H34" i="71"/>
  <c r="E34" i="71"/>
  <c r="I34" i="71" s="1"/>
  <c r="G33" i="71"/>
  <c r="F33" i="71"/>
  <c r="H33" i="71" s="1"/>
  <c r="E33" i="71"/>
  <c r="D33" i="71"/>
  <c r="C33" i="71"/>
  <c r="H32" i="71"/>
  <c r="I32" i="71" s="1"/>
  <c r="E32" i="71"/>
  <c r="H31" i="71"/>
  <c r="E31" i="71"/>
  <c r="I31" i="71" s="1"/>
  <c r="H30" i="71"/>
  <c r="E30" i="71"/>
  <c r="I30" i="71" s="1"/>
  <c r="I29" i="71"/>
  <c r="H29" i="71"/>
  <c r="E29" i="71"/>
  <c r="H28" i="71"/>
  <c r="I28" i="71" s="1"/>
  <c r="E28" i="71"/>
  <c r="H27" i="71"/>
  <c r="E27" i="71"/>
  <c r="I27" i="71" s="1"/>
  <c r="H26" i="71"/>
  <c r="E26" i="71"/>
  <c r="I26" i="71" s="1"/>
  <c r="G25" i="71"/>
  <c r="F25" i="71"/>
  <c r="H25" i="71" s="1"/>
  <c r="E25" i="71"/>
  <c r="D25" i="71"/>
  <c r="C25" i="71"/>
  <c r="H24" i="71"/>
  <c r="I24" i="71" s="1"/>
  <c r="E24" i="71"/>
  <c r="H23" i="71"/>
  <c r="E23" i="71"/>
  <c r="I23" i="71" s="1"/>
  <c r="H22" i="71"/>
  <c r="E22" i="71"/>
  <c r="I22" i="71" s="1"/>
  <c r="I21" i="71"/>
  <c r="H21" i="71"/>
  <c r="E21" i="71"/>
  <c r="H20" i="71"/>
  <c r="I20" i="71" s="1"/>
  <c r="E20" i="71"/>
  <c r="H19" i="71"/>
  <c r="E19" i="71"/>
  <c r="I19" i="71" s="1"/>
  <c r="G18" i="71"/>
  <c r="G41" i="71" s="1"/>
  <c r="F18" i="71"/>
  <c r="H18" i="71" s="1"/>
  <c r="D18" i="71"/>
  <c r="D41" i="71" s="1"/>
  <c r="C18" i="71"/>
  <c r="E18" i="71" s="1"/>
  <c r="G16" i="71"/>
  <c r="F16" i="71"/>
  <c r="H16" i="71" s="1"/>
  <c r="E16" i="71"/>
  <c r="D16" i="71"/>
  <c r="C16" i="71"/>
  <c r="H15" i="71"/>
  <c r="I15" i="71" s="1"/>
  <c r="E15" i="71"/>
  <c r="G13" i="71"/>
  <c r="F13" i="71"/>
  <c r="D13" i="71"/>
  <c r="D81" i="71" s="1"/>
  <c r="D98" i="71" s="1"/>
  <c r="D100" i="71" s="1"/>
  <c r="C13" i="71"/>
  <c r="E13" i="71" s="1"/>
  <c r="H12" i="71"/>
  <c r="E12" i="71"/>
  <c r="I12" i="71" s="1"/>
  <c r="I11" i="71"/>
  <c r="H11" i="71"/>
  <c r="E11" i="71"/>
  <c r="H10" i="71"/>
  <c r="I10" i="71" s="1"/>
  <c r="E10" i="71"/>
  <c r="H9" i="71"/>
  <c r="E9" i="71"/>
  <c r="I9" i="71" s="1"/>
  <c r="C114" i="69"/>
  <c r="D114" i="23" s="1"/>
  <c r="C113" i="69"/>
  <c r="C112" i="69"/>
  <c r="D112" i="23" s="1"/>
  <c r="G99" i="69"/>
  <c r="H99" i="23" s="1"/>
  <c r="F99" i="69"/>
  <c r="G99" i="23" s="1"/>
  <c r="C99" i="69"/>
  <c r="D99" i="69"/>
  <c r="E99" i="23" s="1"/>
  <c r="U21" i="70"/>
  <c r="T21" i="70"/>
  <c r="J21" i="70"/>
  <c r="H21" i="70"/>
  <c r="G21" i="70"/>
  <c r="D21" i="70"/>
  <c r="C21" i="70"/>
  <c r="L20" i="70"/>
  <c r="M20" i="70" s="1"/>
  <c r="I20" i="70"/>
  <c r="E20" i="70"/>
  <c r="O20" i="70" s="1"/>
  <c r="P19" i="70"/>
  <c r="O19" i="70"/>
  <c r="X19" i="70" s="1"/>
  <c r="L19" i="70"/>
  <c r="M19" i="70" s="1"/>
  <c r="I19" i="70"/>
  <c r="F19" i="70"/>
  <c r="Q19" i="70" s="1"/>
  <c r="Y19" i="70" s="1"/>
  <c r="E19" i="70"/>
  <c r="R19" i="70" s="1"/>
  <c r="O18" i="70"/>
  <c r="I18" i="70"/>
  <c r="F18" i="70"/>
  <c r="Q18" i="70" s="1"/>
  <c r="Y18" i="70" s="1"/>
  <c r="E18" i="70"/>
  <c r="R18" i="70" s="1"/>
  <c r="I17" i="70"/>
  <c r="E17" i="70"/>
  <c r="L17" i="70" s="1"/>
  <c r="M17" i="70" s="1"/>
  <c r="L16" i="70"/>
  <c r="M16" i="70" s="1"/>
  <c r="I16" i="70"/>
  <c r="E16" i="70"/>
  <c r="O16" i="70" s="1"/>
  <c r="P15" i="70"/>
  <c r="O15" i="70"/>
  <c r="X15" i="70" s="1"/>
  <c r="L15" i="70"/>
  <c r="M15" i="70" s="1"/>
  <c r="I15" i="70"/>
  <c r="F15" i="70"/>
  <c r="Q15" i="70" s="1"/>
  <c r="Y15" i="70" s="1"/>
  <c r="E15" i="70"/>
  <c r="R15" i="70" s="1"/>
  <c r="O14" i="70"/>
  <c r="I14" i="70"/>
  <c r="F14" i="70"/>
  <c r="Q14" i="70" s="1"/>
  <c r="Y14" i="70" s="1"/>
  <c r="E14" i="70"/>
  <c r="R14" i="70" s="1"/>
  <c r="I13" i="70"/>
  <c r="E13" i="70"/>
  <c r="L13" i="70" s="1"/>
  <c r="M13" i="70" s="1"/>
  <c r="L12" i="70"/>
  <c r="M12" i="70" s="1"/>
  <c r="I12" i="70"/>
  <c r="E12" i="70"/>
  <c r="O12" i="70" s="1"/>
  <c r="P11" i="70"/>
  <c r="O11" i="70"/>
  <c r="X11" i="70" s="1"/>
  <c r="L11" i="70"/>
  <c r="M11" i="70" s="1"/>
  <c r="I11" i="70"/>
  <c r="F11" i="70"/>
  <c r="Q11" i="70" s="1"/>
  <c r="Y11" i="70" s="1"/>
  <c r="E11" i="70"/>
  <c r="R11" i="70" s="1"/>
  <c r="O10" i="70"/>
  <c r="I10" i="70"/>
  <c r="F10" i="70"/>
  <c r="Q10" i="70" s="1"/>
  <c r="Y10" i="70" s="1"/>
  <c r="E10" i="70"/>
  <c r="R10" i="70" s="1"/>
  <c r="I9" i="70"/>
  <c r="E9" i="70"/>
  <c r="L9" i="70" s="1"/>
  <c r="M9" i="70" s="1"/>
  <c r="L8" i="70"/>
  <c r="M8" i="70" s="1"/>
  <c r="I8" i="70"/>
  <c r="E8" i="70"/>
  <c r="O8" i="70" s="1"/>
  <c r="A8" i="70"/>
  <c r="A9" i="70" s="1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P7" i="70"/>
  <c r="O7" i="70"/>
  <c r="I7" i="70"/>
  <c r="F7" i="70"/>
  <c r="Q7" i="70" s="1"/>
  <c r="Y7" i="70" s="1"/>
  <c r="E7" i="70"/>
  <c r="R7" i="70" s="1"/>
  <c r="A7" i="70"/>
  <c r="O6" i="70"/>
  <c r="I6" i="70"/>
  <c r="I21" i="70" s="1"/>
  <c r="F6" i="70"/>
  <c r="F21" i="70" s="1"/>
  <c r="E6" i="70"/>
  <c r="R6" i="70" s="1"/>
  <c r="G80" i="69"/>
  <c r="F80" i="69"/>
  <c r="D80" i="69"/>
  <c r="C80" i="69"/>
  <c r="H79" i="69"/>
  <c r="E79" i="69"/>
  <c r="H78" i="69"/>
  <c r="E78" i="69"/>
  <c r="I78" i="69" s="1"/>
  <c r="H75" i="69"/>
  <c r="E75" i="69"/>
  <c r="H74" i="69"/>
  <c r="I74" i="69" s="1"/>
  <c r="E74" i="69"/>
  <c r="C122" i="69" s="1"/>
  <c r="H73" i="69"/>
  <c r="E73" i="69"/>
  <c r="H72" i="69"/>
  <c r="E72" i="69"/>
  <c r="I72" i="69" s="1"/>
  <c r="H71" i="69"/>
  <c r="E71" i="69"/>
  <c r="H70" i="69"/>
  <c r="E70" i="69"/>
  <c r="H69" i="69"/>
  <c r="E69" i="69"/>
  <c r="G68" i="69"/>
  <c r="F68" i="69"/>
  <c r="D68" i="69"/>
  <c r="C68" i="69"/>
  <c r="H67" i="69"/>
  <c r="E67" i="69"/>
  <c r="H66" i="69"/>
  <c r="E66" i="69"/>
  <c r="G65" i="69"/>
  <c r="F65" i="69"/>
  <c r="D65" i="69"/>
  <c r="D76" i="69" s="1"/>
  <c r="C65" i="69"/>
  <c r="H62" i="69"/>
  <c r="E62" i="69"/>
  <c r="H61" i="69"/>
  <c r="E61" i="69"/>
  <c r="G60" i="69"/>
  <c r="F60" i="69"/>
  <c r="D60" i="69"/>
  <c r="C60" i="69"/>
  <c r="H59" i="69"/>
  <c r="E59" i="69"/>
  <c r="I59" i="69" s="1"/>
  <c r="H58" i="69"/>
  <c r="E58" i="69"/>
  <c r="I58" i="69" s="1"/>
  <c r="G57" i="69"/>
  <c r="F57" i="69"/>
  <c r="H57" i="69" s="1"/>
  <c r="D57" i="69"/>
  <c r="C57" i="69"/>
  <c r="H56" i="69"/>
  <c r="E56" i="69"/>
  <c r="H55" i="69"/>
  <c r="E55" i="69"/>
  <c r="I55" i="69" s="1"/>
  <c r="G54" i="69"/>
  <c r="F54" i="69"/>
  <c r="H54" i="69" s="1"/>
  <c r="D54" i="69"/>
  <c r="C54" i="69"/>
  <c r="H53" i="69"/>
  <c r="E53" i="69"/>
  <c r="H52" i="69"/>
  <c r="E52" i="69"/>
  <c r="H51" i="69"/>
  <c r="E51" i="69"/>
  <c r="G50" i="69"/>
  <c r="F50" i="69"/>
  <c r="D50" i="69"/>
  <c r="C50" i="69"/>
  <c r="H49" i="69"/>
  <c r="E49" i="69"/>
  <c r="C120" i="69" s="1"/>
  <c r="H48" i="69"/>
  <c r="E48" i="69"/>
  <c r="I48" i="69" s="1"/>
  <c r="H47" i="69"/>
  <c r="E47" i="69"/>
  <c r="G46" i="69"/>
  <c r="F46" i="69"/>
  <c r="D46" i="69"/>
  <c r="C46" i="69"/>
  <c r="E46" i="69" s="1"/>
  <c r="H45" i="69"/>
  <c r="E45" i="69"/>
  <c r="H44" i="69"/>
  <c r="E44" i="69"/>
  <c r="G43" i="69"/>
  <c r="F43" i="69"/>
  <c r="D43" i="69"/>
  <c r="C43" i="69"/>
  <c r="H40" i="69"/>
  <c r="E40" i="69"/>
  <c r="H39" i="69"/>
  <c r="E39" i="69"/>
  <c r="H38" i="69"/>
  <c r="E38" i="69"/>
  <c r="G37" i="69"/>
  <c r="G36" i="69" s="1"/>
  <c r="F37" i="69"/>
  <c r="D37" i="69"/>
  <c r="D36" i="69" s="1"/>
  <c r="C37" i="69"/>
  <c r="C36" i="69" s="1"/>
  <c r="H35" i="69"/>
  <c r="E35" i="69"/>
  <c r="H34" i="69"/>
  <c r="E34" i="69"/>
  <c r="G33" i="69"/>
  <c r="F33" i="69"/>
  <c r="H33" i="69" s="1"/>
  <c r="D33" i="69"/>
  <c r="C33" i="69"/>
  <c r="E33" i="69" s="1"/>
  <c r="H32" i="69"/>
  <c r="E32" i="69"/>
  <c r="H31" i="69"/>
  <c r="E31" i="69"/>
  <c r="H30" i="69"/>
  <c r="E30" i="69"/>
  <c r="H29" i="69"/>
  <c r="E29" i="69"/>
  <c r="I29" i="69" s="1"/>
  <c r="H28" i="69"/>
  <c r="E28" i="69"/>
  <c r="H27" i="69"/>
  <c r="E27" i="69"/>
  <c r="H26" i="69"/>
  <c r="E26" i="69"/>
  <c r="G25" i="69"/>
  <c r="F25" i="69"/>
  <c r="D25" i="69"/>
  <c r="C25" i="69"/>
  <c r="H24" i="69"/>
  <c r="E24" i="69"/>
  <c r="H23" i="69"/>
  <c r="E23" i="69"/>
  <c r="H22" i="69"/>
  <c r="E22" i="69"/>
  <c r="H21" i="69"/>
  <c r="E21" i="69"/>
  <c r="H20" i="69"/>
  <c r="I20" i="69" s="1"/>
  <c r="E20" i="69"/>
  <c r="H19" i="69"/>
  <c r="E19" i="69"/>
  <c r="G18" i="69"/>
  <c r="F18" i="69"/>
  <c r="H18" i="69" s="1"/>
  <c r="D18" i="69"/>
  <c r="C18" i="69"/>
  <c r="E18" i="69" s="1"/>
  <c r="G16" i="69"/>
  <c r="F16" i="69"/>
  <c r="D16" i="69"/>
  <c r="C16" i="69"/>
  <c r="E16" i="69" s="1"/>
  <c r="H15" i="69"/>
  <c r="E15" i="69"/>
  <c r="G13" i="69"/>
  <c r="F13" i="69"/>
  <c r="D13" i="69"/>
  <c r="C13" i="69"/>
  <c r="E13" i="69" s="1"/>
  <c r="H12" i="69"/>
  <c r="E12" i="69"/>
  <c r="H11" i="69"/>
  <c r="E11" i="69"/>
  <c r="H10" i="69"/>
  <c r="E10" i="69"/>
  <c r="H9" i="69"/>
  <c r="E9" i="69"/>
  <c r="I9" i="69" s="1"/>
  <c r="C21" i="66"/>
  <c r="L14" i="66"/>
  <c r="E6" i="66"/>
  <c r="L6" i="66"/>
  <c r="F6" i="66"/>
  <c r="E7" i="66"/>
  <c r="C13" i="3"/>
  <c r="C114" i="3"/>
  <c r="G99" i="3"/>
  <c r="F99" i="3"/>
  <c r="U21" i="66"/>
  <c r="T21" i="66"/>
  <c r="J21" i="66"/>
  <c r="H21" i="66"/>
  <c r="G21" i="66"/>
  <c r="D21" i="66"/>
  <c r="D99" i="3" s="1"/>
  <c r="C99" i="3"/>
  <c r="I20" i="66"/>
  <c r="E20" i="66"/>
  <c r="L20" i="66" s="1"/>
  <c r="M20" i="66" s="1"/>
  <c r="L19" i="66"/>
  <c r="M19" i="66" s="1"/>
  <c r="I19" i="66"/>
  <c r="E19" i="66"/>
  <c r="O19" i="66" s="1"/>
  <c r="P18" i="66"/>
  <c r="O18" i="66"/>
  <c r="X18" i="66" s="1"/>
  <c r="L18" i="66"/>
  <c r="M18" i="66" s="1"/>
  <c r="I18" i="66"/>
  <c r="F18" i="66"/>
  <c r="Q18" i="66" s="1"/>
  <c r="Y18" i="66" s="1"/>
  <c r="E18" i="66"/>
  <c r="R18" i="66" s="1"/>
  <c r="O17" i="66"/>
  <c r="I17" i="66"/>
  <c r="F17" i="66"/>
  <c r="Q17" i="66" s="1"/>
  <c r="Y17" i="66" s="1"/>
  <c r="E17" i="66"/>
  <c r="R17" i="66" s="1"/>
  <c r="I16" i="66"/>
  <c r="E16" i="66"/>
  <c r="L16" i="66" s="1"/>
  <c r="M16" i="66" s="1"/>
  <c r="L15" i="66"/>
  <c r="M15" i="66" s="1"/>
  <c r="I15" i="66"/>
  <c r="E15" i="66"/>
  <c r="O15" i="66" s="1"/>
  <c r="P14" i="66"/>
  <c r="O14" i="66"/>
  <c r="X14" i="66" s="1"/>
  <c r="M14" i="66"/>
  <c r="I14" i="66"/>
  <c r="F14" i="66"/>
  <c r="Q14" i="66" s="1"/>
  <c r="Y14" i="66" s="1"/>
  <c r="E14" i="66"/>
  <c r="R14" i="66" s="1"/>
  <c r="O13" i="66"/>
  <c r="I13" i="66"/>
  <c r="F13" i="66"/>
  <c r="Q13" i="66" s="1"/>
  <c r="Y13" i="66" s="1"/>
  <c r="E13" i="66"/>
  <c r="R13" i="66" s="1"/>
  <c r="I12" i="66"/>
  <c r="E12" i="66"/>
  <c r="L12" i="66" s="1"/>
  <c r="M12" i="66" s="1"/>
  <c r="L11" i="66"/>
  <c r="M11" i="66" s="1"/>
  <c r="I11" i="66"/>
  <c r="E11" i="66"/>
  <c r="O11" i="66" s="1"/>
  <c r="P10" i="66"/>
  <c r="O10" i="66"/>
  <c r="X10" i="66" s="1"/>
  <c r="L10" i="66"/>
  <c r="M10" i="66" s="1"/>
  <c r="I10" i="66"/>
  <c r="F10" i="66"/>
  <c r="Q10" i="66" s="1"/>
  <c r="Y10" i="66" s="1"/>
  <c r="E10" i="66"/>
  <c r="R10" i="66" s="1"/>
  <c r="O9" i="66"/>
  <c r="I9" i="66"/>
  <c r="F9" i="66"/>
  <c r="Q9" i="66" s="1"/>
  <c r="Y9" i="66" s="1"/>
  <c r="E9" i="66"/>
  <c r="R9" i="66" s="1"/>
  <c r="I8" i="66"/>
  <c r="E8" i="66"/>
  <c r="L8" i="66" s="1"/>
  <c r="M8" i="66" s="1"/>
  <c r="L7" i="66"/>
  <c r="M7" i="66" s="1"/>
  <c r="I7" i="66"/>
  <c r="O7" i="66"/>
  <c r="A7" i="66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I6" i="66"/>
  <c r="I21" i="66" s="1"/>
  <c r="F21" i="66"/>
  <c r="F78" i="23"/>
  <c r="F74" i="23"/>
  <c r="I70" i="23"/>
  <c r="H68" i="23"/>
  <c r="F71" i="23"/>
  <c r="G65" i="23"/>
  <c r="I61" i="23"/>
  <c r="I58" i="23"/>
  <c r="G54" i="23"/>
  <c r="I52" i="23"/>
  <c r="F51" i="23"/>
  <c r="F49" i="23"/>
  <c r="I30" i="23"/>
  <c r="F38" i="23"/>
  <c r="G33" i="23"/>
  <c r="F28" i="23"/>
  <c r="F23" i="23"/>
  <c r="F21" i="23"/>
  <c r="C121" i="3"/>
  <c r="C120" i="3"/>
  <c r="C119" i="3"/>
  <c r="G81" i="3"/>
  <c r="F81" i="3"/>
  <c r="G80" i="3"/>
  <c r="F80" i="3"/>
  <c r="D80" i="3"/>
  <c r="C80" i="3"/>
  <c r="I66" i="3"/>
  <c r="I67" i="3"/>
  <c r="I69" i="3"/>
  <c r="I71" i="3"/>
  <c r="I72" i="3"/>
  <c r="I73" i="3"/>
  <c r="I74" i="3"/>
  <c r="I75" i="3"/>
  <c r="I6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10" i="3"/>
  <c r="I11" i="3"/>
  <c r="I12" i="3"/>
  <c r="H66" i="3"/>
  <c r="H67" i="3"/>
  <c r="H68" i="3"/>
  <c r="H69" i="3"/>
  <c r="H70" i="3"/>
  <c r="H71" i="3"/>
  <c r="H72" i="3"/>
  <c r="H73" i="3"/>
  <c r="H74" i="3"/>
  <c r="H75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0" i="3"/>
  <c r="H11" i="3"/>
  <c r="H12" i="3"/>
  <c r="E66" i="3"/>
  <c r="E67" i="3"/>
  <c r="E69" i="3"/>
  <c r="E70" i="3"/>
  <c r="I70" i="3" s="1"/>
  <c r="E71" i="3"/>
  <c r="E72" i="3"/>
  <c r="E73" i="3"/>
  <c r="E74" i="3"/>
  <c r="E75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E11" i="3"/>
  <c r="E12" i="3"/>
  <c r="G76" i="3"/>
  <c r="F76" i="3"/>
  <c r="C76" i="3"/>
  <c r="G63" i="3"/>
  <c r="F63" i="3"/>
  <c r="D63" i="3"/>
  <c r="C63" i="3"/>
  <c r="G41" i="3"/>
  <c r="F41" i="3"/>
  <c r="D41" i="3"/>
  <c r="C41" i="3"/>
  <c r="G16" i="3"/>
  <c r="F16" i="3"/>
  <c r="D16" i="3"/>
  <c r="I79" i="3"/>
  <c r="H79" i="3"/>
  <c r="E79" i="3"/>
  <c r="G68" i="3"/>
  <c r="F68" i="3"/>
  <c r="D68" i="3"/>
  <c r="D76" i="3" s="1"/>
  <c r="D81" i="3" s="1"/>
  <c r="C68" i="3"/>
  <c r="G33" i="3"/>
  <c r="F33" i="3"/>
  <c r="D33" i="3"/>
  <c r="C33" i="3"/>
  <c r="G25" i="3"/>
  <c r="F25" i="3"/>
  <c r="D25" i="3"/>
  <c r="C25" i="3"/>
  <c r="G13" i="3"/>
  <c r="F13" i="3"/>
  <c r="H9" i="3"/>
  <c r="E9" i="3"/>
  <c r="D13" i="3"/>
  <c r="C81" i="3"/>
  <c r="G60" i="3"/>
  <c r="F60" i="3"/>
  <c r="D60" i="3"/>
  <c r="C60" i="3"/>
  <c r="G57" i="3"/>
  <c r="F57" i="3"/>
  <c r="D57" i="3"/>
  <c r="C57" i="3"/>
  <c r="G54" i="3"/>
  <c r="F54" i="3"/>
  <c r="D54" i="3"/>
  <c r="C54" i="3"/>
  <c r="G50" i="3"/>
  <c r="F50" i="3"/>
  <c r="D50" i="3"/>
  <c r="C50" i="3"/>
  <c r="G46" i="3"/>
  <c r="F46" i="3"/>
  <c r="D46" i="3"/>
  <c r="C46" i="3"/>
  <c r="G43" i="3"/>
  <c r="F43" i="3"/>
  <c r="D43" i="3"/>
  <c r="C43" i="3"/>
  <c r="E13" i="23" l="1"/>
  <c r="F30" i="23"/>
  <c r="I28" i="23"/>
  <c r="F32" i="23"/>
  <c r="F40" i="23"/>
  <c r="F44" i="23"/>
  <c r="I48" i="23"/>
  <c r="F53" i="23"/>
  <c r="F55" i="23"/>
  <c r="F61" i="23"/>
  <c r="F66" i="23"/>
  <c r="F69" i="23"/>
  <c r="I72" i="23"/>
  <c r="G80" i="23"/>
  <c r="E68" i="69"/>
  <c r="I71" i="69"/>
  <c r="I75" i="69"/>
  <c r="H80" i="69"/>
  <c r="H13" i="23"/>
  <c r="F26" i="23"/>
  <c r="I34" i="69"/>
  <c r="H46" i="69"/>
  <c r="I46" i="69" s="1"/>
  <c r="E50" i="69"/>
  <c r="I62" i="69"/>
  <c r="I21" i="69"/>
  <c r="E25" i="69"/>
  <c r="C121" i="69" s="1"/>
  <c r="I27" i="69"/>
  <c r="C115" i="69"/>
  <c r="I74" i="23"/>
  <c r="I61" i="69"/>
  <c r="I69" i="69"/>
  <c r="I12" i="23"/>
  <c r="D18" i="23"/>
  <c r="G18" i="23"/>
  <c r="I38" i="23"/>
  <c r="J38" i="23" s="1"/>
  <c r="I15" i="69"/>
  <c r="G63" i="69"/>
  <c r="C123" i="69"/>
  <c r="I12" i="69"/>
  <c r="I39" i="69"/>
  <c r="I44" i="69"/>
  <c r="H50" i="69"/>
  <c r="E54" i="69"/>
  <c r="I54" i="69" s="1"/>
  <c r="I67" i="69"/>
  <c r="E80" i="69"/>
  <c r="F9" i="23"/>
  <c r="I23" i="69"/>
  <c r="I30" i="69"/>
  <c r="E60" i="69"/>
  <c r="C119" i="69"/>
  <c r="E36" i="69"/>
  <c r="H60" i="69"/>
  <c r="I11" i="69"/>
  <c r="D41" i="69"/>
  <c r="I31" i="69"/>
  <c r="I47" i="69"/>
  <c r="I53" i="69"/>
  <c r="I56" i="69"/>
  <c r="G76" i="69"/>
  <c r="H68" i="69"/>
  <c r="I68" i="69" s="1"/>
  <c r="E99" i="69"/>
  <c r="D113" i="23"/>
  <c r="D99" i="23"/>
  <c r="I11" i="23"/>
  <c r="G41" i="69"/>
  <c r="I22" i="69"/>
  <c r="I28" i="69"/>
  <c r="E37" i="69"/>
  <c r="I40" i="69"/>
  <c r="I45" i="69"/>
  <c r="I66" i="69"/>
  <c r="I24" i="69"/>
  <c r="I19" i="69"/>
  <c r="H25" i="69"/>
  <c r="I25" i="69" s="1"/>
  <c r="I32" i="69"/>
  <c r="I35" i="69"/>
  <c r="H37" i="69"/>
  <c r="E43" i="69"/>
  <c r="I51" i="69"/>
  <c r="E57" i="69"/>
  <c r="I57" i="69" s="1"/>
  <c r="I73" i="69"/>
  <c r="D63" i="69"/>
  <c r="H16" i="69"/>
  <c r="I16" i="69" s="1"/>
  <c r="I26" i="69"/>
  <c r="I38" i="69"/>
  <c r="H43" i="69"/>
  <c r="I49" i="69"/>
  <c r="I52" i="69"/>
  <c r="E65" i="69"/>
  <c r="I65" i="69" s="1"/>
  <c r="I70" i="69"/>
  <c r="I79" i="69"/>
  <c r="I10" i="69"/>
  <c r="J61" i="23"/>
  <c r="J58" i="23"/>
  <c r="J30" i="23"/>
  <c r="J28" i="23"/>
  <c r="J21" i="23"/>
  <c r="G98" i="85"/>
  <c r="G100" i="85" s="1"/>
  <c r="H99" i="85"/>
  <c r="E99" i="85"/>
  <c r="I99" i="85" s="1"/>
  <c r="V15" i="86"/>
  <c r="S15" i="86"/>
  <c r="W15" i="86" s="1"/>
  <c r="V17" i="86"/>
  <c r="S17" i="86"/>
  <c r="W17" i="86" s="1"/>
  <c r="V7" i="86"/>
  <c r="S7" i="86"/>
  <c r="W7" i="86" s="1"/>
  <c r="V9" i="86"/>
  <c r="S9" i="86"/>
  <c r="W9" i="86" s="1"/>
  <c r="V11" i="86"/>
  <c r="S11" i="86"/>
  <c r="W11" i="86" s="1"/>
  <c r="V13" i="86"/>
  <c r="S13" i="86"/>
  <c r="W13" i="86" s="1"/>
  <c r="P18" i="86"/>
  <c r="P19" i="86"/>
  <c r="X19" i="86"/>
  <c r="P6" i="86"/>
  <c r="P21" i="86" s="1"/>
  <c r="X10" i="86"/>
  <c r="P10" i="86"/>
  <c r="P14" i="86"/>
  <c r="E21" i="86"/>
  <c r="L6" i="86"/>
  <c r="X7" i="86"/>
  <c r="F8" i="86"/>
  <c r="Q8" i="86" s="1"/>
  <c r="Y8" i="86" s="1"/>
  <c r="O8" i="86"/>
  <c r="R8" i="86" s="1"/>
  <c r="P9" i="86"/>
  <c r="L10" i="86"/>
  <c r="M10" i="86" s="1"/>
  <c r="X11" i="86"/>
  <c r="F12" i="86"/>
  <c r="Q12" i="86" s="1"/>
  <c r="Y12" i="86" s="1"/>
  <c r="O12" i="86"/>
  <c r="P13" i="86"/>
  <c r="L14" i="86"/>
  <c r="M14" i="86" s="1"/>
  <c r="X15" i="86"/>
  <c r="F16" i="86"/>
  <c r="Q16" i="86" s="1"/>
  <c r="Y16" i="86" s="1"/>
  <c r="O16" i="86"/>
  <c r="P17" i="86"/>
  <c r="L18" i="86"/>
  <c r="M18" i="86" s="1"/>
  <c r="R19" i="86"/>
  <c r="F20" i="86"/>
  <c r="Q20" i="86" s="1"/>
  <c r="Y20" i="86" s="1"/>
  <c r="O20" i="86"/>
  <c r="R6" i="86"/>
  <c r="R10" i="86"/>
  <c r="R14" i="86"/>
  <c r="R18" i="86"/>
  <c r="F19" i="86"/>
  <c r="Q19" i="86" s="1"/>
  <c r="Y19" i="86" s="1"/>
  <c r="F6" i="86"/>
  <c r="F10" i="86"/>
  <c r="Q10" i="86" s="1"/>
  <c r="Y10" i="86" s="1"/>
  <c r="F14" i="86"/>
  <c r="Q14" i="86" s="1"/>
  <c r="Y14" i="86" s="1"/>
  <c r="F18" i="86"/>
  <c r="Q18" i="86" s="1"/>
  <c r="Y18" i="86" s="1"/>
  <c r="D81" i="85"/>
  <c r="D98" i="85" s="1"/>
  <c r="D100" i="85" s="1"/>
  <c r="I37" i="85"/>
  <c r="I68" i="85"/>
  <c r="I25" i="85"/>
  <c r="I33" i="85"/>
  <c r="I43" i="85"/>
  <c r="I54" i="85"/>
  <c r="C121" i="85"/>
  <c r="I18" i="85"/>
  <c r="I50" i="85"/>
  <c r="I80" i="85"/>
  <c r="F76" i="85"/>
  <c r="H76" i="85" s="1"/>
  <c r="F41" i="85"/>
  <c r="C63" i="85"/>
  <c r="E63" i="85" s="1"/>
  <c r="H65" i="85"/>
  <c r="I65" i="85" s="1"/>
  <c r="C76" i="85"/>
  <c r="E76" i="85" s="1"/>
  <c r="I76" i="85" s="1"/>
  <c r="F63" i="85"/>
  <c r="H63" i="85" s="1"/>
  <c r="C41" i="85"/>
  <c r="E41" i="85" s="1"/>
  <c r="I99" i="83"/>
  <c r="X14" i="84"/>
  <c r="P14" i="84"/>
  <c r="V17" i="84"/>
  <c r="S17" i="84"/>
  <c r="W17" i="84" s="1"/>
  <c r="P19" i="84"/>
  <c r="X19" i="84"/>
  <c r="X6" i="84"/>
  <c r="P6" i="84"/>
  <c r="P21" i="84" s="1"/>
  <c r="P7" i="84"/>
  <c r="X7" i="84"/>
  <c r="X18" i="84"/>
  <c r="P18" i="84"/>
  <c r="V9" i="84"/>
  <c r="S9" i="84"/>
  <c r="W9" i="84" s="1"/>
  <c r="P11" i="84"/>
  <c r="X11" i="84"/>
  <c r="L21" i="84"/>
  <c r="X10" i="84"/>
  <c r="P10" i="84"/>
  <c r="V13" i="84"/>
  <c r="S13" i="84"/>
  <c r="W13" i="84" s="1"/>
  <c r="P15" i="84"/>
  <c r="X15" i="84"/>
  <c r="E21" i="84"/>
  <c r="R7" i="84"/>
  <c r="F8" i="84"/>
  <c r="Q8" i="84" s="1"/>
  <c r="Y8" i="84" s="1"/>
  <c r="O8" i="84"/>
  <c r="P9" i="84"/>
  <c r="R11" i="84"/>
  <c r="F12" i="84"/>
  <c r="Q12" i="84" s="1"/>
  <c r="Y12" i="84" s="1"/>
  <c r="O12" i="84"/>
  <c r="P13" i="84"/>
  <c r="R15" i="84"/>
  <c r="F16" i="84"/>
  <c r="Q16" i="84" s="1"/>
  <c r="Y16" i="84" s="1"/>
  <c r="O16" i="84"/>
  <c r="P17" i="84"/>
  <c r="R19" i="84"/>
  <c r="F20" i="84"/>
  <c r="Q20" i="84" s="1"/>
  <c r="Y20" i="84" s="1"/>
  <c r="O20" i="84"/>
  <c r="M6" i="84"/>
  <c r="M21" i="84" s="1"/>
  <c r="R6" i="84"/>
  <c r="F7" i="84"/>
  <c r="Q7" i="84" s="1"/>
  <c r="Y7" i="84" s="1"/>
  <c r="R10" i="84"/>
  <c r="F11" i="84"/>
  <c r="Q11" i="84" s="1"/>
  <c r="Y11" i="84" s="1"/>
  <c r="R14" i="84"/>
  <c r="F15" i="84"/>
  <c r="Q15" i="84" s="1"/>
  <c r="Y15" i="84" s="1"/>
  <c r="R18" i="84"/>
  <c r="F19" i="84"/>
  <c r="Q19" i="84" s="1"/>
  <c r="Y19" i="84" s="1"/>
  <c r="F6" i="84"/>
  <c r="F10" i="84"/>
  <c r="Q10" i="84" s="1"/>
  <c r="Y10" i="84" s="1"/>
  <c r="F14" i="84"/>
  <c r="Q14" i="84" s="1"/>
  <c r="Y14" i="84" s="1"/>
  <c r="F18" i="84"/>
  <c r="Q18" i="84" s="1"/>
  <c r="Y18" i="84" s="1"/>
  <c r="I25" i="83"/>
  <c r="I33" i="83"/>
  <c r="I37" i="83"/>
  <c r="C121" i="83"/>
  <c r="I18" i="83"/>
  <c r="I43" i="83"/>
  <c r="I54" i="83"/>
  <c r="I65" i="83"/>
  <c r="I16" i="83"/>
  <c r="I50" i="83"/>
  <c r="H76" i="83"/>
  <c r="I80" i="83"/>
  <c r="H13" i="83"/>
  <c r="I13" i="83" s="1"/>
  <c r="C63" i="83"/>
  <c r="E63" i="83" s="1"/>
  <c r="I63" i="83" s="1"/>
  <c r="H65" i="83"/>
  <c r="C76" i="83"/>
  <c r="E76" i="83" s="1"/>
  <c r="I76" i="83" s="1"/>
  <c r="F63" i="83"/>
  <c r="H63" i="83" s="1"/>
  <c r="F36" i="83"/>
  <c r="H36" i="83" s="1"/>
  <c r="I36" i="83" s="1"/>
  <c r="C41" i="83"/>
  <c r="E41" i="83" s="1"/>
  <c r="H68" i="83"/>
  <c r="I68" i="83" s="1"/>
  <c r="V9" i="82"/>
  <c r="S9" i="82"/>
  <c r="W9" i="82" s="1"/>
  <c r="X10" i="82"/>
  <c r="P10" i="82"/>
  <c r="V13" i="82"/>
  <c r="S13" i="82"/>
  <c r="W13" i="82" s="1"/>
  <c r="X14" i="82"/>
  <c r="P14" i="82"/>
  <c r="V17" i="82"/>
  <c r="S17" i="82"/>
  <c r="W17" i="82" s="1"/>
  <c r="P19" i="82"/>
  <c r="X19" i="82"/>
  <c r="X18" i="82"/>
  <c r="P18" i="82"/>
  <c r="X6" i="82"/>
  <c r="P6" i="82"/>
  <c r="P21" i="82" s="1"/>
  <c r="P7" i="82"/>
  <c r="X7" i="82"/>
  <c r="P11" i="82"/>
  <c r="X11" i="82"/>
  <c r="P15" i="82"/>
  <c r="X15" i="82"/>
  <c r="E21" i="82"/>
  <c r="R7" i="82"/>
  <c r="F8" i="82"/>
  <c r="Q8" i="82" s="1"/>
  <c r="Y8" i="82" s="1"/>
  <c r="O8" i="82"/>
  <c r="R8" i="82" s="1"/>
  <c r="P9" i="82"/>
  <c r="R11" i="82"/>
  <c r="F12" i="82"/>
  <c r="Q12" i="82" s="1"/>
  <c r="Y12" i="82" s="1"/>
  <c r="O12" i="82"/>
  <c r="R12" i="82" s="1"/>
  <c r="P13" i="82"/>
  <c r="R15" i="82"/>
  <c r="F16" i="82"/>
  <c r="Q16" i="82" s="1"/>
  <c r="Y16" i="82" s="1"/>
  <c r="O16" i="82"/>
  <c r="P17" i="82"/>
  <c r="R19" i="82"/>
  <c r="F20" i="82"/>
  <c r="Q20" i="82" s="1"/>
  <c r="Y20" i="82" s="1"/>
  <c r="O20" i="82"/>
  <c r="M6" i="82"/>
  <c r="M21" i="82" s="1"/>
  <c r="R6" i="82"/>
  <c r="F7" i="82"/>
  <c r="Q7" i="82" s="1"/>
  <c r="Y7" i="82" s="1"/>
  <c r="L9" i="82"/>
  <c r="M9" i="82" s="1"/>
  <c r="R10" i="82"/>
  <c r="F11" i="82"/>
  <c r="Q11" i="82" s="1"/>
  <c r="Y11" i="82" s="1"/>
  <c r="L13" i="82"/>
  <c r="M13" i="82" s="1"/>
  <c r="R14" i="82"/>
  <c r="F15" i="82"/>
  <c r="Q15" i="82" s="1"/>
  <c r="Y15" i="82" s="1"/>
  <c r="R18" i="82"/>
  <c r="F19" i="82"/>
  <c r="Q19" i="82" s="1"/>
  <c r="Y19" i="82" s="1"/>
  <c r="F6" i="82"/>
  <c r="F10" i="82"/>
  <c r="Q10" i="82" s="1"/>
  <c r="Y10" i="82" s="1"/>
  <c r="F14" i="82"/>
  <c r="Q14" i="82" s="1"/>
  <c r="Y14" i="82" s="1"/>
  <c r="F18" i="82"/>
  <c r="Q18" i="82" s="1"/>
  <c r="Y18" i="82" s="1"/>
  <c r="I68" i="81"/>
  <c r="I99" i="81"/>
  <c r="D81" i="81"/>
  <c r="D98" i="81" s="1"/>
  <c r="D100" i="81" s="1"/>
  <c r="C121" i="81"/>
  <c r="I18" i="81"/>
  <c r="I46" i="81"/>
  <c r="I50" i="81"/>
  <c r="I60" i="81"/>
  <c r="I25" i="81"/>
  <c r="I65" i="81"/>
  <c r="I33" i="81"/>
  <c r="F63" i="81"/>
  <c r="H63" i="81" s="1"/>
  <c r="F76" i="81"/>
  <c r="H76" i="81" s="1"/>
  <c r="F41" i="81"/>
  <c r="H41" i="81" s="1"/>
  <c r="C63" i="81"/>
  <c r="E63" i="81" s="1"/>
  <c r="I63" i="81" s="1"/>
  <c r="H65" i="81"/>
  <c r="C76" i="81"/>
  <c r="E76" i="81" s="1"/>
  <c r="I76" i="81" s="1"/>
  <c r="C81" i="81"/>
  <c r="F36" i="81"/>
  <c r="H36" i="81" s="1"/>
  <c r="I36" i="81" s="1"/>
  <c r="C41" i="81"/>
  <c r="E41" i="81" s="1"/>
  <c r="C115" i="79"/>
  <c r="D98" i="79"/>
  <c r="D100" i="79" s="1"/>
  <c r="E99" i="79"/>
  <c r="I99" i="79" s="1"/>
  <c r="X14" i="80"/>
  <c r="P14" i="80"/>
  <c r="V17" i="80"/>
  <c r="S17" i="80"/>
  <c r="W17" i="80" s="1"/>
  <c r="P19" i="80"/>
  <c r="X19" i="80"/>
  <c r="X6" i="80"/>
  <c r="P6" i="80"/>
  <c r="P21" i="80" s="1"/>
  <c r="P7" i="80"/>
  <c r="X7" i="80"/>
  <c r="X18" i="80"/>
  <c r="P18" i="80"/>
  <c r="V9" i="80"/>
  <c r="S9" i="80"/>
  <c r="W9" i="80" s="1"/>
  <c r="P11" i="80"/>
  <c r="X11" i="80"/>
  <c r="X10" i="80"/>
  <c r="P10" i="80"/>
  <c r="V13" i="80"/>
  <c r="S13" i="80"/>
  <c r="W13" i="80" s="1"/>
  <c r="P15" i="80"/>
  <c r="X15" i="80"/>
  <c r="R8" i="80"/>
  <c r="E21" i="80"/>
  <c r="R7" i="80"/>
  <c r="F8" i="80"/>
  <c r="Q8" i="80" s="1"/>
  <c r="Y8" i="80" s="1"/>
  <c r="O8" i="80"/>
  <c r="O21" i="80" s="1"/>
  <c r="P9" i="80"/>
  <c r="R11" i="80"/>
  <c r="F12" i="80"/>
  <c r="Q12" i="80" s="1"/>
  <c r="Y12" i="80" s="1"/>
  <c r="O12" i="80"/>
  <c r="P13" i="80"/>
  <c r="R15" i="80"/>
  <c r="F16" i="80"/>
  <c r="Q16" i="80" s="1"/>
  <c r="Y16" i="80" s="1"/>
  <c r="O16" i="80"/>
  <c r="P17" i="80"/>
  <c r="R19" i="80"/>
  <c r="F20" i="80"/>
  <c r="Q20" i="80" s="1"/>
  <c r="Y20" i="80" s="1"/>
  <c r="O20" i="80"/>
  <c r="M6" i="80"/>
  <c r="M21" i="80" s="1"/>
  <c r="R6" i="80"/>
  <c r="F7" i="80"/>
  <c r="Q7" i="80" s="1"/>
  <c r="Y7" i="80" s="1"/>
  <c r="R10" i="80"/>
  <c r="F11" i="80"/>
  <c r="Q11" i="80" s="1"/>
  <c r="Y11" i="80" s="1"/>
  <c r="R14" i="80"/>
  <c r="F15" i="80"/>
  <c r="Q15" i="80" s="1"/>
  <c r="Y15" i="80" s="1"/>
  <c r="R18" i="80"/>
  <c r="F19" i="80"/>
  <c r="Q19" i="80" s="1"/>
  <c r="Y19" i="80" s="1"/>
  <c r="F6" i="80"/>
  <c r="F10" i="80"/>
  <c r="Q10" i="80" s="1"/>
  <c r="Y10" i="80" s="1"/>
  <c r="F14" i="80"/>
  <c r="Q14" i="80" s="1"/>
  <c r="Y14" i="80" s="1"/>
  <c r="F18" i="80"/>
  <c r="Q18" i="80" s="1"/>
  <c r="Y18" i="80" s="1"/>
  <c r="I54" i="79"/>
  <c r="I80" i="79"/>
  <c r="C121" i="79"/>
  <c r="I18" i="79"/>
  <c r="I25" i="79"/>
  <c r="G81" i="79"/>
  <c r="G98" i="79" s="1"/>
  <c r="G100" i="79" s="1"/>
  <c r="I43" i="79"/>
  <c r="I33" i="79"/>
  <c r="F63" i="79"/>
  <c r="H63" i="79" s="1"/>
  <c r="F76" i="79"/>
  <c r="H76" i="79" s="1"/>
  <c r="C63" i="79"/>
  <c r="E63" i="79" s="1"/>
  <c r="I63" i="79" s="1"/>
  <c r="C76" i="79"/>
  <c r="E76" i="79" s="1"/>
  <c r="F36" i="79"/>
  <c r="H36" i="79" s="1"/>
  <c r="I36" i="79" s="1"/>
  <c r="C41" i="79"/>
  <c r="E41" i="79" s="1"/>
  <c r="H99" i="77"/>
  <c r="E99" i="77"/>
  <c r="S18" i="78"/>
  <c r="W18" i="78" s="1"/>
  <c r="V18" i="78"/>
  <c r="V19" i="78"/>
  <c r="S19" i="78"/>
  <c r="W19" i="78" s="1"/>
  <c r="X10" i="78"/>
  <c r="S14" i="78"/>
  <c r="W14" i="78" s="1"/>
  <c r="V14" i="78"/>
  <c r="V15" i="78"/>
  <c r="S15" i="78"/>
  <c r="W15" i="78" s="1"/>
  <c r="X6" i="78"/>
  <c r="S6" i="78"/>
  <c r="V6" i="78"/>
  <c r="S10" i="78"/>
  <c r="W10" i="78" s="1"/>
  <c r="V10" i="78"/>
  <c r="V11" i="78"/>
  <c r="S11" i="78"/>
  <c r="W11" i="78" s="1"/>
  <c r="V7" i="78"/>
  <c r="S7" i="78"/>
  <c r="W7" i="78" s="1"/>
  <c r="P6" i="78"/>
  <c r="P21" i="78" s="1"/>
  <c r="F9" i="78"/>
  <c r="Q9" i="78" s="1"/>
  <c r="Y9" i="78" s="1"/>
  <c r="O9" i="78"/>
  <c r="P10" i="78"/>
  <c r="F13" i="78"/>
  <c r="Q13" i="78" s="1"/>
  <c r="Y13" i="78" s="1"/>
  <c r="O13" i="78"/>
  <c r="P14" i="78"/>
  <c r="F17" i="78"/>
  <c r="Q17" i="78" s="1"/>
  <c r="Y17" i="78" s="1"/>
  <c r="O17" i="78"/>
  <c r="P18" i="78"/>
  <c r="E21" i="78"/>
  <c r="L6" i="78"/>
  <c r="Q6" i="78"/>
  <c r="Y6" i="78" s="1"/>
  <c r="F8" i="78"/>
  <c r="Q8" i="78" s="1"/>
  <c r="Y8" i="78" s="1"/>
  <c r="O8" i="78"/>
  <c r="L10" i="78"/>
  <c r="M10" i="78" s="1"/>
  <c r="F12" i="78"/>
  <c r="Q12" i="78" s="1"/>
  <c r="Y12" i="78" s="1"/>
  <c r="O12" i="78"/>
  <c r="R12" i="78" s="1"/>
  <c r="L14" i="78"/>
  <c r="M14" i="78" s="1"/>
  <c r="F16" i="78"/>
  <c r="Q16" i="78" s="1"/>
  <c r="Y16" i="78" s="1"/>
  <c r="O16" i="78"/>
  <c r="L18" i="78"/>
  <c r="M18" i="78" s="1"/>
  <c r="F20" i="78"/>
  <c r="Q20" i="78" s="1"/>
  <c r="Y20" i="78" s="1"/>
  <c r="O20" i="78"/>
  <c r="R20" i="78" s="1"/>
  <c r="L9" i="78"/>
  <c r="M9" i="78" s="1"/>
  <c r="L13" i="78"/>
  <c r="M13" i="78" s="1"/>
  <c r="L17" i="78"/>
  <c r="M17" i="78" s="1"/>
  <c r="C121" i="77"/>
  <c r="I18" i="77"/>
  <c r="I60" i="77"/>
  <c r="I68" i="77"/>
  <c r="G81" i="77"/>
  <c r="G98" i="77" s="1"/>
  <c r="G100" i="77" s="1"/>
  <c r="I46" i="77"/>
  <c r="I33" i="77"/>
  <c r="F63" i="77"/>
  <c r="H63" i="77" s="1"/>
  <c r="F76" i="77"/>
  <c r="H76" i="77" s="1"/>
  <c r="C63" i="77"/>
  <c r="E63" i="77" s="1"/>
  <c r="I63" i="77" s="1"/>
  <c r="C76" i="77"/>
  <c r="E76" i="77" s="1"/>
  <c r="I76" i="77" s="1"/>
  <c r="F36" i="77"/>
  <c r="H36" i="77" s="1"/>
  <c r="I36" i="77" s="1"/>
  <c r="C41" i="77"/>
  <c r="E41" i="77" s="1"/>
  <c r="H99" i="75"/>
  <c r="P19" i="76"/>
  <c r="X19" i="76"/>
  <c r="V15" i="76"/>
  <c r="S15" i="76"/>
  <c r="W15" i="76" s="1"/>
  <c r="S17" i="76"/>
  <c r="W17" i="76" s="1"/>
  <c r="V17" i="76"/>
  <c r="V11" i="76"/>
  <c r="S11" i="76"/>
  <c r="W11" i="76" s="1"/>
  <c r="S13" i="76"/>
  <c r="W13" i="76" s="1"/>
  <c r="V13" i="76"/>
  <c r="P18" i="76"/>
  <c r="X18" i="76"/>
  <c r="P6" i="76"/>
  <c r="P21" i="76" s="1"/>
  <c r="P10" i="76"/>
  <c r="V7" i="76"/>
  <c r="S7" i="76"/>
  <c r="W7" i="76" s="1"/>
  <c r="S9" i="76"/>
  <c r="W9" i="76" s="1"/>
  <c r="V9" i="76"/>
  <c r="P14" i="76"/>
  <c r="L6" i="76"/>
  <c r="X7" i="76"/>
  <c r="F8" i="76"/>
  <c r="Q8" i="76" s="1"/>
  <c r="Y8" i="76" s="1"/>
  <c r="O8" i="76"/>
  <c r="P9" i="76"/>
  <c r="L10" i="76"/>
  <c r="M10" i="76" s="1"/>
  <c r="X11" i="76"/>
  <c r="F12" i="76"/>
  <c r="Q12" i="76" s="1"/>
  <c r="Y12" i="76" s="1"/>
  <c r="O12" i="76"/>
  <c r="P13" i="76"/>
  <c r="L14" i="76"/>
  <c r="M14" i="76" s="1"/>
  <c r="X15" i="76"/>
  <c r="F16" i="76"/>
  <c r="Q16" i="76" s="1"/>
  <c r="Y16" i="76" s="1"/>
  <c r="O16" i="76"/>
  <c r="R16" i="76" s="1"/>
  <c r="P17" i="76"/>
  <c r="L18" i="76"/>
  <c r="M18" i="76" s="1"/>
  <c r="R19" i="76"/>
  <c r="F20" i="76"/>
  <c r="Q20" i="76" s="1"/>
  <c r="Y20" i="76" s="1"/>
  <c r="O20" i="76"/>
  <c r="E21" i="76"/>
  <c r="R6" i="76"/>
  <c r="R10" i="76"/>
  <c r="R14" i="76"/>
  <c r="R18" i="76"/>
  <c r="F19" i="76"/>
  <c r="Q19" i="76" s="1"/>
  <c r="Y19" i="76" s="1"/>
  <c r="R8" i="76"/>
  <c r="R20" i="76"/>
  <c r="F6" i="76"/>
  <c r="F10" i="76"/>
  <c r="Q10" i="76" s="1"/>
  <c r="Y10" i="76" s="1"/>
  <c r="F14" i="76"/>
  <c r="Q14" i="76" s="1"/>
  <c r="Y14" i="76" s="1"/>
  <c r="F18" i="76"/>
  <c r="Q18" i="76" s="1"/>
  <c r="Y18" i="76" s="1"/>
  <c r="I99" i="75"/>
  <c r="D81" i="75"/>
  <c r="D98" i="75" s="1"/>
  <c r="D100" i="75" s="1"/>
  <c r="I43" i="75"/>
  <c r="I54" i="75"/>
  <c r="C121" i="75"/>
  <c r="I50" i="75"/>
  <c r="I80" i="75"/>
  <c r="I33" i="75"/>
  <c r="F76" i="75"/>
  <c r="H76" i="75" s="1"/>
  <c r="C63" i="75"/>
  <c r="E63" i="75" s="1"/>
  <c r="H65" i="75"/>
  <c r="I65" i="75" s="1"/>
  <c r="C76" i="75"/>
  <c r="E76" i="75" s="1"/>
  <c r="I76" i="75" s="1"/>
  <c r="F63" i="75"/>
  <c r="H63" i="75" s="1"/>
  <c r="F36" i="75"/>
  <c r="H36" i="75" s="1"/>
  <c r="I36" i="75" s="1"/>
  <c r="I18" i="75"/>
  <c r="C115" i="73"/>
  <c r="H99" i="73"/>
  <c r="E99" i="73"/>
  <c r="V9" i="74"/>
  <c r="S9" i="74"/>
  <c r="W9" i="74" s="1"/>
  <c r="V13" i="74"/>
  <c r="S13" i="74"/>
  <c r="W13" i="74" s="1"/>
  <c r="X14" i="74"/>
  <c r="P14" i="74"/>
  <c r="P19" i="74"/>
  <c r="X19" i="74"/>
  <c r="X10" i="74"/>
  <c r="P10" i="74"/>
  <c r="V17" i="74"/>
  <c r="S17" i="74"/>
  <c r="W17" i="74" s="1"/>
  <c r="X18" i="74"/>
  <c r="P18" i="74"/>
  <c r="X6" i="74"/>
  <c r="P6" i="74"/>
  <c r="P21" i="74" s="1"/>
  <c r="P7" i="74"/>
  <c r="X7" i="74"/>
  <c r="P11" i="74"/>
  <c r="X11" i="74"/>
  <c r="P15" i="74"/>
  <c r="X15" i="74"/>
  <c r="E21" i="74"/>
  <c r="R7" i="74"/>
  <c r="F8" i="74"/>
  <c r="Q8" i="74" s="1"/>
  <c r="Y8" i="74" s="1"/>
  <c r="O8" i="74"/>
  <c r="R8" i="74" s="1"/>
  <c r="P9" i="74"/>
  <c r="R11" i="74"/>
  <c r="F12" i="74"/>
  <c r="Q12" i="74" s="1"/>
  <c r="Y12" i="74" s="1"/>
  <c r="O12" i="74"/>
  <c r="R12" i="74" s="1"/>
  <c r="P13" i="74"/>
  <c r="R15" i="74"/>
  <c r="F16" i="74"/>
  <c r="Q16" i="74" s="1"/>
  <c r="Y16" i="74" s="1"/>
  <c r="O16" i="74"/>
  <c r="P17" i="74"/>
  <c r="R19" i="74"/>
  <c r="F20" i="74"/>
  <c r="Q20" i="74" s="1"/>
  <c r="Y20" i="74" s="1"/>
  <c r="O20" i="74"/>
  <c r="M6" i="74"/>
  <c r="M21" i="74" s="1"/>
  <c r="R6" i="74"/>
  <c r="F7" i="74"/>
  <c r="Q7" i="74" s="1"/>
  <c r="Y7" i="74" s="1"/>
  <c r="L9" i="74"/>
  <c r="M9" i="74" s="1"/>
  <c r="R10" i="74"/>
  <c r="F11" i="74"/>
  <c r="Q11" i="74" s="1"/>
  <c r="Y11" i="74" s="1"/>
  <c r="L13" i="74"/>
  <c r="M13" i="74" s="1"/>
  <c r="R14" i="74"/>
  <c r="F15" i="74"/>
  <c r="Q15" i="74" s="1"/>
  <c r="Y15" i="74" s="1"/>
  <c r="R18" i="74"/>
  <c r="F19" i="74"/>
  <c r="Q19" i="74" s="1"/>
  <c r="Y19" i="74" s="1"/>
  <c r="F6" i="74"/>
  <c r="F10" i="74"/>
  <c r="Q10" i="74" s="1"/>
  <c r="Y10" i="74" s="1"/>
  <c r="F14" i="74"/>
  <c r="Q14" i="74" s="1"/>
  <c r="Y14" i="74" s="1"/>
  <c r="F18" i="74"/>
  <c r="Q18" i="74" s="1"/>
  <c r="Y18" i="74" s="1"/>
  <c r="I33" i="73"/>
  <c r="I36" i="73"/>
  <c r="D81" i="73"/>
  <c r="D98" i="73" s="1"/>
  <c r="D100" i="73" s="1"/>
  <c r="C121" i="73"/>
  <c r="I65" i="73"/>
  <c r="I63" i="73"/>
  <c r="I43" i="73"/>
  <c r="F63" i="73"/>
  <c r="H63" i="73" s="1"/>
  <c r="F76" i="73"/>
  <c r="H76" i="73" s="1"/>
  <c r="F81" i="73"/>
  <c r="C120" i="73"/>
  <c r="F41" i="73"/>
  <c r="H41" i="73" s="1"/>
  <c r="I41" i="73" s="1"/>
  <c r="I45" i="73"/>
  <c r="I74" i="73"/>
  <c r="C76" i="73"/>
  <c r="E76" i="73" s="1"/>
  <c r="C81" i="73"/>
  <c r="I18" i="73"/>
  <c r="I99" i="71"/>
  <c r="X14" i="72"/>
  <c r="P14" i="72"/>
  <c r="S17" i="72"/>
  <c r="W17" i="72" s="1"/>
  <c r="V17" i="72"/>
  <c r="P19" i="72"/>
  <c r="X19" i="72"/>
  <c r="S9" i="72"/>
  <c r="W9" i="72" s="1"/>
  <c r="V9" i="72"/>
  <c r="X6" i="72"/>
  <c r="P6" i="72"/>
  <c r="P21" i="72" s="1"/>
  <c r="P7" i="72"/>
  <c r="X7" i="72"/>
  <c r="X18" i="72"/>
  <c r="P18" i="72"/>
  <c r="P11" i="72"/>
  <c r="X11" i="72"/>
  <c r="L21" i="72"/>
  <c r="P10" i="72"/>
  <c r="X10" i="72"/>
  <c r="V13" i="72"/>
  <c r="S13" i="72"/>
  <c r="W13" i="72" s="1"/>
  <c r="P15" i="72"/>
  <c r="X15" i="72"/>
  <c r="R20" i="72"/>
  <c r="R7" i="72"/>
  <c r="F8" i="72"/>
  <c r="Q8" i="72" s="1"/>
  <c r="Y8" i="72" s="1"/>
  <c r="O8" i="72"/>
  <c r="P9" i="72"/>
  <c r="R11" i="72"/>
  <c r="F12" i="72"/>
  <c r="Q12" i="72" s="1"/>
  <c r="Y12" i="72" s="1"/>
  <c r="O12" i="72"/>
  <c r="P13" i="72"/>
  <c r="R15" i="72"/>
  <c r="F16" i="72"/>
  <c r="Q16" i="72" s="1"/>
  <c r="Y16" i="72" s="1"/>
  <c r="O16" i="72"/>
  <c r="P17" i="72"/>
  <c r="R19" i="72"/>
  <c r="F20" i="72"/>
  <c r="Q20" i="72" s="1"/>
  <c r="Y20" i="72" s="1"/>
  <c r="O20" i="72"/>
  <c r="M6" i="72"/>
  <c r="M21" i="72" s="1"/>
  <c r="R6" i="72"/>
  <c r="F7" i="72"/>
  <c r="Q7" i="72" s="1"/>
  <c r="Y7" i="72" s="1"/>
  <c r="R10" i="72"/>
  <c r="F11" i="72"/>
  <c r="Q11" i="72" s="1"/>
  <c r="Y11" i="72" s="1"/>
  <c r="R14" i="72"/>
  <c r="F15" i="72"/>
  <c r="Q15" i="72" s="1"/>
  <c r="Y15" i="72" s="1"/>
  <c r="R18" i="72"/>
  <c r="F19" i="72"/>
  <c r="Q19" i="72" s="1"/>
  <c r="Y19" i="72" s="1"/>
  <c r="R12" i="72"/>
  <c r="R16" i="72"/>
  <c r="E21" i="72"/>
  <c r="F6" i="72"/>
  <c r="F10" i="72"/>
  <c r="Q10" i="72" s="1"/>
  <c r="Y10" i="72" s="1"/>
  <c r="F14" i="72"/>
  <c r="Q14" i="72" s="1"/>
  <c r="Y14" i="72" s="1"/>
  <c r="F18" i="72"/>
  <c r="Q18" i="72" s="1"/>
  <c r="Y18" i="72" s="1"/>
  <c r="I25" i="71"/>
  <c r="I33" i="71"/>
  <c r="I37" i="71"/>
  <c r="G81" i="71"/>
  <c r="G98" i="71" s="1"/>
  <c r="G100" i="71" s="1"/>
  <c r="C121" i="71"/>
  <c r="I18" i="71"/>
  <c r="I43" i="71"/>
  <c r="I54" i="71"/>
  <c r="I13" i="71"/>
  <c r="I16" i="71"/>
  <c r="I50" i="71"/>
  <c r="H76" i="71"/>
  <c r="I80" i="71"/>
  <c r="H13" i="71"/>
  <c r="F41" i="71"/>
  <c r="C63" i="71"/>
  <c r="E63" i="71" s="1"/>
  <c r="H65" i="71"/>
  <c r="I65" i="71" s="1"/>
  <c r="C76" i="71"/>
  <c r="E76" i="71" s="1"/>
  <c r="I76" i="71" s="1"/>
  <c r="F63" i="71"/>
  <c r="H63" i="71" s="1"/>
  <c r="F36" i="71"/>
  <c r="H36" i="71" s="1"/>
  <c r="I36" i="71" s="1"/>
  <c r="C41" i="71"/>
  <c r="E41" i="71" s="1"/>
  <c r="H68" i="71"/>
  <c r="I68" i="71" s="1"/>
  <c r="H99" i="69"/>
  <c r="I99" i="69" s="1"/>
  <c r="P8" i="70"/>
  <c r="X8" i="70"/>
  <c r="X10" i="70"/>
  <c r="V14" i="70"/>
  <c r="S14" i="70"/>
  <c r="W14" i="70" s="1"/>
  <c r="S15" i="70"/>
  <c r="W15" i="70" s="1"/>
  <c r="V15" i="70"/>
  <c r="P12" i="70"/>
  <c r="X12" i="70"/>
  <c r="S19" i="70"/>
  <c r="W19" i="70" s="1"/>
  <c r="V19" i="70"/>
  <c r="V6" i="70"/>
  <c r="S6" i="70"/>
  <c r="X7" i="70"/>
  <c r="S10" i="70"/>
  <c r="W10" i="70" s="1"/>
  <c r="V10" i="70"/>
  <c r="S11" i="70"/>
  <c r="W11" i="70" s="1"/>
  <c r="V11" i="70"/>
  <c r="P20" i="70"/>
  <c r="X20" i="70"/>
  <c r="S18" i="70"/>
  <c r="W18" i="70" s="1"/>
  <c r="V18" i="70"/>
  <c r="S7" i="70"/>
  <c r="W7" i="70" s="1"/>
  <c r="V7" i="70"/>
  <c r="P16" i="70"/>
  <c r="X16" i="70"/>
  <c r="R17" i="70"/>
  <c r="P6" i="70"/>
  <c r="P21" i="70" s="1"/>
  <c r="L7" i="70"/>
  <c r="M7" i="70" s="1"/>
  <c r="R8" i="70"/>
  <c r="F9" i="70"/>
  <c r="Q9" i="70" s="1"/>
  <c r="Y9" i="70" s="1"/>
  <c r="O9" i="70"/>
  <c r="P10" i="70"/>
  <c r="R12" i="70"/>
  <c r="F13" i="70"/>
  <c r="Q13" i="70" s="1"/>
  <c r="Y13" i="70" s="1"/>
  <c r="O13" i="70"/>
  <c r="R13" i="70" s="1"/>
  <c r="P14" i="70"/>
  <c r="R16" i="70"/>
  <c r="F17" i="70"/>
  <c r="Q17" i="70" s="1"/>
  <c r="Y17" i="70" s="1"/>
  <c r="O17" i="70"/>
  <c r="P18" i="70"/>
  <c r="R20" i="70"/>
  <c r="E21" i="70"/>
  <c r="O21" i="70"/>
  <c r="L6" i="70"/>
  <c r="Q6" i="70"/>
  <c r="Y6" i="70" s="1"/>
  <c r="F8" i="70"/>
  <c r="Q8" i="70" s="1"/>
  <c r="Y8" i="70" s="1"/>
  <c r="L10" i="70"/>
  <c r="M10" i="70" s="1"/>
  <c r="F12" i="70"/>
  <c r="Q12" i="70" s="1"/>
  <c r="Y12" i="70" s="1"/>
  <c r="L14" i="70"/>
  <c r="M14" i="70" s="1"/>
  <c r="F16" i="70"/>
  <c r="Q16" i="70" s="1"/>
  <c r="Y16" i="70" s="1"/>
  <c r="L18" i="70"/>
  <c r="M18" i="70" s="1"/>
  <c r="F20" i="70"/>
  <c r="Q20" i="70" s="1"/>
  <c r="Y20" i="70" s="1"/>
  <c r="R9" i="70"/>
  <c r="I33" i="69"/>
  <c r="I37" i="69"/>
  <c r="I18" i="69"/>
  <c r="I50" i="69"/>
  <c r="I80" i="69"/>
  <c r="F76" i="69"/>
  <c r="H76" i="69" s="1"/>
  <c r="H13" i="69"/>
  <c r="I13" i="69" s="1"/>
  <c r="C63" i="69"/>
  <c r="H65" i="69"/>
  <c r="C76" i="69"/>
  <c r="E76" i="69" s="1"/>
  <c r="F63" i="69"/>
  <c r="H63" i="69" s="1"/>
  <c r="F36" i="69"/>
  <c r="H36" i="69" s="1"/>
  <c r="I36" i="69" s="1"/>
  <c r="C41" i="69"/>
  <c r="E41" i="69" s="1"/>
  <c r="R6" i="66"/>
  <c r="S6" i="66" s="1"/>
  <c r="O6" i="66"/>
  <c r="M6" i="66"/>
  <c r="M21" i="66" s="1"/>
  <c r="E18" i="23"/>
  <c r="H18" i="23"/>
  <c r="F20" i="23"/>
  <c r="F22" i="23"/>
  <c r="F24" i="23"/>
  <c r="I20" i="23"/>
  <c r="F27" i="23"/>
  <c r="F29" i="23"/>
  <c r="F31" i="23"/>
  <c r="F35" i="23"/>
  <c r="I35" i="23"/>
  <c r="F39" i="23"/>
  <c r="I39" i="23"/>
  <c r="I32" i="23"/>
  <c r="J32" i="23" s="1"/>
  <c r="I40" i="23"/>
  <c r="J40" i="23" s="1"/>
  <c r="I27" i="23"/>
  <c r="I29" i="23"/>
  <c r="E25" i="23"/>
  <c r="E33" i="23"/>
  <c r="F33" i="23" s="1"/>
  <c r="H33" i="23"/>
  <c r="I33" i="23" s="1"/>
  <c r="E37" i="23"/>
  <c r="E36" i="23" s="1"/>
  <c r="H37" i="23"/>
  <c r="H36" i="23" s="1"/>
  <c r="H25" i="23"/>
  <c r="E43" i="23"/>
  <c r="H43" i="23"/>
  <c r="I31" i="23"/>
  <c r="F45" i="23"/>
  <c r="I45" i="23"/>
  <c r="F48" i="23"/>
  <c r="J48" i="23" s="1"/>
  <c r="I49" i="23"/>
  <c r="J49" i="23" s="1"/>
  <c r="F52" i="23"/>
  <c r="J52" i="23" s="1"/>
  <c r="I53" i="23"/>
  <c r="F56" i="23"/>
  <c r="I56" i="23"/>
  <c r="F59" i="23"/>
  <c r="I59" i="23"/>
  <c r="F62" i="23"/>
  <c r="I62" i="23"/>
  <c r="F67" i="23"/>
  <c r="I67" i="23"/>
  <c r="I71" i="23"/>
  <c r="J71" i="23" s="1"/>
  <c r="I73" i="23"/>
  <c r="J73" i="23" s="1"/>
  <c r="F75" i="23"/>
  <c r="E46" i="23"/>
  <c r="S9" i="66"/>
  <c r="W9" i="66" s="1"/>
  <c r="V9" i="66"/>
  <c r="S10" i="66"/>
  <c r="W10" i="66" s="1"/>
  <c r="V10" i="66"/>
  <c r="P19" i="66"/>
  <c r="X19" i="66"/>
  <c r="P15" i="66"/>
  <c r="X15" i="66"/>
  <c r="X17" i="66"/>
  <c r="P11" i="66"/>
  <c r="X11" i="66"/>
  <c r="S17" i="66"/>
  <c r="W17" i="66" s="1"/>
  <c r="V17" i="66"/>
  <c r="S18" i="66"/>
  <c r="W18" i="66" s="1"/>
  <c r="V18" i="66"/>
  <c r="P7" i="66"/>
  <c r="X7" i="66"/>
  <c r="X9" i="66"/>
  <c r="V13" i="66"/>
  <c r="S13" i="66"/>
  <c r="W13" i="66" s="1"/>
  <c r="S14" i="66"/>
  <c r="W14" i="66" s="1"/>
  <c r="V14" i="66"/>
  <c r="Q6" i="66"/>
  <c r="Y6" i="66" s="1"/>
  <c r="R7" i="66"/>
  <c r="F8" i="66"/>
  <c r="Q8" i="66" s="1"/>
  <c r="Y8" i="66" s="1"/>
  <c r="O8" i="66"/>
  <c r="P9" i="66"/>
  <c r="R11" i="66"/>
  <c r="F12" i="66"/>
  <c r="Q12" i="66" s="1"/>
  <c r="Y12" i="66" s="1"/>
  <c r="O12" i="66"/>
  <c r="P13" i="66"/>
  <c r="R15" i="66"/>
  <c r="F16" i="66"/>
  <c r="Q16" i="66" s="1"/>
  <c r="Y16" i="66" s="1"/>
  <c r="O16" i="66"/>
  <c r="P17" i="66"/>
  <c r="R19" i="66"/>
  <c r="F20" i="66"/>
  <c r="Q20" i="66" s="1"/>
  <c r="Y20" i="66" s="1"/>
  <c r="O20" i="66"/>
  <c r="F7" i="66"/>
  <c r="Q7" i="66" s="1"/>
  <c r="Y7" i="66" s="1"/>
  <c r="L9" i="66"/>
  <c r="M9" i="66" s="1"/>
  <c r="F11" i="66"/>
  <c r="Q11" i="66" s="1"/>
  <c r="Y11" i="66" s="1"/>
  <c r="L13" i="66"/>
  <c r="M13" i="66" s="1"/>
  <c r="F15" i="66"/>
  <c r="Q15" i="66" s="1"/>
  <c r="Y15" i="66" s="1"/>
  <c r="L17" i="66"/>
  <c r="M17" i="66" s="1"/>
  <c r="F19" i="66"/>
  <c r="Q19" i="66" s="1"/>
  <c r="Y19" i="66" s="1"/>
  <c r="R8" i="66"/>
  <c r="E21" i="66"/>
  <c r="C112" i="3" s="1"/>
  <c r="E54" i="23"/>
  <c r="E50" i="23"/>
  <c r="H46" i="23"/>
  <c r="H50" i="23"/>
  <c r="H54" i="23"/>
  <c r="I54" i="23" s="1"/>
  <c r="G46" i="23"/>
  <c r="G50" i="23"/>
  <c r="G25" i="23"/>
  <c r="G43" i="23"/>
  <c r="I78" i="23"/>
  <c r="J78" i="23" s="1"/>
  <c r="E57" i="23"/>
  <c r="H57" i="23"/>
  <c r="E60" i="23"/>
  <c r="H60" i="23"/>
  <c r="E65" i="23"/>
  <c r="H65" i="23"/>
  <c r="I65" i="23" s="1"/>
  <c r="E80" i="23"/>
  <c r="H80" i="23"/>
  <c r="F72" i="23"/>
  <c r="J72" i="23" s="1"/>
  <c r="G68" i="23"/>
  <c r="I68" i="23" s="1"/>
  <c r="I75" i="23"/>
  <c r="F79" i="23"/>
  <c r="I79" i="23"/>
  <c r="E68" i="23"/>
  <c r="E68" i="3"/>
  <c r="F70" i="23"/>
  <c r="J70" i="23" s="1"/>
  <c r="D122" i="23"/>
  <c r="J74" i="23"/>
  <c r="D120" i="23"/>
  <c r="D37" i="23"/>
  <c r="F19" i="23"/>
  <c r="D43" i="23"/>
  <c r="D46" i="23"/>
  <c r="D50" i="23"/>
  <c r="D54" i="23"/>
  <c r="D57" i="23"/>
  <c r="D60" i="23"/>
  <c r="I47" i="23"/>
  <c r="J47" i="23" s="1"/>
  <c r="I51" i="23"/>
  <c r="J51" i="23" s="1"/>
  <c r="I55" i="23"/>
  <c r="J55" i="23" s="1"/>
  <c r="I69" i="23"/>
  <c r="J69" i="23" s="1"/>
  <c r="D13" i="23"/>
  <c r="D25" i="23"/>
  <c r="G37" i="23"/>
  <c r="F34" i="23"/>
  <c r="I34" i="23"/>
  <c r="I26" i="23"/>
  <c r="J26" i="23" s="1"/>
  <c r="I44" i="23"/>
  <c r="J44" i="23" s="1"/>
  <c r="D65" i="23"/>
  <c r="D68" i="23"/>
  <c r="I66" i="23"/>
  <c r="J66" i="23" s="1"/>
  <c r="D80" i="23"/>
  <c r="I19" i="23"/>
  <c r="G57" i="23"/>
  <c r="G60" i="23"/>
  <c r="I9" i="23"/>
  <c r="I9" i="3"/>
  <c r="G37" i="3"/>
  <c r="F37" i="3"/>
  <c r="D37" i="3"/>
  <c r="D36" i="3" s="1"/>
  <c r="C37" i="3"/>
  <c r="G36" i="3"/>
  <c r="F36" i="3"/>
  <c r="G18" i="3"/>
  <c r="F18" i="3"/>
  <c r="D18" i="3"/>
  <c r="C18" i="3"/>
  <c r="J53" i="23" l="1"/>
  <c r="G81" i="69"/>
  <c r="G98" i="69" s="1"/>
  <c r="G100" i="69" s="1"/>
  <c r="I60" i="69"/>
  <c r="E63" i="69"/>
  <c r="I63" i="69" s="1"/>
  <c r="I43" i="69"/>
  <c r="D81" i="69"/>
  <c r="D98" i="69" s="1"/>
  <c r="D100" i="69" s="1"/>
  <c r="J9" i="23"/>
  <c r="I76" i="69"/>
  <c r="J75" i="23"/>
  <c r="D119" i="23"/>
  <c r="I57" i="23"/>
  <c r="I43" i="23"/>
  <c r="J31" i="23"/>
  <c r="J35" i="23"/>
  <c r="J56" i="23"/>
  <c r="F50" i="23"/>
  <c r="F46" i="23"/>
  <c r="J45" i="23"/>
  <c r="V8" i="86"/>
  <c r="S8" i="86"/>
  <c r="W8" i="86" s="1"/>
  <c r="S18" i="86"/>
  <c r="W18" i="86" s="1"/>
  <c r="V18" i="86"/>
  <c r="P20" i="86"/>
  <c r="X20" i="86"/>
  <c r="R20" i="86"/>
  <c r="X18" i="86"/>
  <c r="P8" i="86"/>
  <c r="X8" i="86"/>
  <c r="S14" i="86"/>
  <c r="W14" i="86" s="1"/>
  <c r="V14" i="86"/>
  <c r="P16" i="86"/>
  <c r="X16" i="86"/>
  <c r="R16" i="86"/>
  <c r="X14" i="86"/>
  <c r="O21" i="86"/>
  <c r="S6" i="86"/>
  <c r="V6" i="86"/>
  <c r="F21" i="86"/>
  <c r="Q6" i="86"/>
  <c r="Y6" i="86" s="1"/>
  <c r="S10" i="86"/>
  <c r="W10" i="86" s="1"/>
  <c r="V10" i="86"/>
  <c r="V19" i="86"/>
  <c r="S19" i="86"/>
  <c r="W19" i="86" s="1"/>
  <c r="P12" i="86"/>
  <c r="X12" i="86"/>
  <c r="L21" i="86"/>
  <c r="M6" i="86"/>
  <c r="M21" i="86" s="1"/>
  <c r="R12" i="86"/>
  <c r="X6" i="86"/>
  <c r="I63" i="85"/>
  <c r="C81" i="85"/>
  <c r="H41" i="85"/>
  <c r="I41" i="85" s="1"/>
  <c r="F81" i="85"/>
  <c r="S18" i="84"/>
  <c r="W18" i="84" s="1"/>
  <c r="V18" i="84"/>
  <c r="S10" i="84"/>
  <c r="W10" i="84" s="1"/>
  <c r="V10" i="84"/>
  <c r="P20" i="84"/>
  <c r="X20" i="84"/>
  <c r="P16" i="84"/>
  <c r="X16" i="84"/>
  <c r="P12" i="84"/>
  <c r="X12" i="84"/>
  <c r="P8" i="84"/>
  <c r="X8" i="84"/>
  <c r="R20" i="84"/>
  <c r="O21" i="84"/>
  <c r="R16" i="84"/>
  <c r="F21" i="84"/>
  <c r="Q6" i="84"/>
  <c r="Y6" i="84" s="1"/>
  <c r="S14" i="84"/>
  <c r="W14" i="84" s="1"/>
  <c r="V14" i="84"/>
  <c r="S6" i="84"/>
  <c r="V6" i="84"/>
  <c r="V19" i="84"/>
  <c r="S19" i="84"/>
  <c r="W19" i="84" s="1"/>
  <c r="V15" i="84"/>
  <c r="S15" i="84"/>
  <c r="W15" i="84" s="1"/>
  <c r="V11" i="84"/>
  <c r="S11" i="84"/>
  <c r="W11" i="84" s="1"/>
  <c r="V7" i="84"/>
  <c r="S7" i="84"/>
  <c r="W7" i="84" s="1"/>
  <c r="R12" i="84"/>
  <c r="R8" i="84"/>
  <c r="C81" i="83"/>
  <c r="F41" i="83"/>
  <c r="V12" i="82"/>
  <c r="S12" i="82"/>
  <c r="W12" i="82" s="1"/>
  <c r="V8" i="82"/>
  <c r="S8" i="82"/>
  <c r="W8" i="82" s="1"/>
  <c r="S18" i="82"/>
  <c r="W18" i="82" s="1"/>
  <c r="V18" i="82"/>
  <c r="S6" i="82"/>
  <c r="R21" i="82"/>
  <c r="V6" i="82"/>
  <c r="V19" i="82"/>
  <c r="S19" i="82"/>
  <c r="W19" i="82" s="1"/>
  <c r="V15" i="82"/>
  <c r="S15" i="82"/>
  <c r="W15" i="82" s="1"/>
  <c r="V11" i="82"/>
  <c r="S11" i="82"/>
  <c r="W11" i="82" s="1"/>
  <c r="V7" i="82"/>
  <c r="S7" i="82"/>
  <c r="W7" i="82" s="1"/>
  <c r="X13" i="82"/>
  <c r="S10" i="82"/>
  <c r="W10" i="82" s="1"/>
  <c r="V10" i="82"/>
  <c r="F21" i="82"/>
  <c r="Q6" i="82"/>
  <c r="Y6" i="82" s="1"/>
  <c r="S14" i="82"/>
  <c r="W14" i="82" s="1"/>
  <c r="V14" i="82"/>
  <c r="P20" i="82"/>
  <c r="X20" i="82"/>
  <c r="P16" i="82"/>
  <c r="X16" i="82"/>
  <c r="P12" i="82"/>
  <c r="X12" i="82"/>
  <c r="P8" i="82"/>
  <c r="X8" i="82"/>
  <c r="R20" i="82"/>
  <c r="R16" i="82"/>
  <c r="X9" i="82"/>
  <c r="O21" i="82"/>
  <c r="L21" i="82"/>
  <c r="I41" i="81"/>
  <c r="F81" i="81"/>
  <c r="C98" i="81"/>
  <c r="E81" i="81"/>
  <c r="V8" i="80"/>
  <c r="S8" i="80"/>
  <c r="W8" i="80" s="1"/>
  <c r="S18" i="80"/>
  <c r="W18" i="80" s="1"/>
  <c r="V18" i="80"/>
  <c r="S10" i="80"/>
  <c r="W10" i="80" s="1"/>
  <c r="V10" i="80"/>
  <c r="P20" i="80"/>
  <c r="X20" i="80"/>
  <c r="P16" i="80"/>
  <c r="X16" i="80"/>
  <c r="P12" i="80"/>
  <c r="X12" i="80"/>
  <c r="P8" i="80"/>
  <c r="X8" i="80"/>
  <c r="R20" i="80"/>
  <c r="R16" i="80"/>
  <c r="F21" i="80"/>
  <c r="Q6" i="80"/>
  <c r="Y6" i="80" s="1"/>
  <c r="S14" i="80"/>
  <c r="W14" i="80" s="1"/>
  <c r="V14" i="80"/>
  <c r="S6" i="80"/>
  <c r="V6" i="80"/>
  <c r="V19" i="80"/>
  <c r="S19" i="80"/>
  <c r="W19" i="80" s="1"/>
  <c r="V15" i="80"/>
  <c r="S15" i="80"/>
  <c r="W15" i="80" s="1"/>
  <c r="V11" i="80"/>
  <c r="S11" i="80"/>
  <c r="W11" i="80" s="1"/>
  <c r="V7" i="80"/>
  <c r="S7" i="80"/>
  <c r="W7" i="80" s="1"/>
  <c r="R12" i="80"/>
  <c r="C81" i="79"/>
  <c r="I76" i="79"/>
  <c r="F41" i="79"/>
  <c r="I99" i="77"/>
  <c r="V12" i="78"/>
  <c r="S12" i="78"/>
  <c r="W12" i="78" s="1"/>
  <c r="V20" i="78"/>
  <c r="S20" i="78"/>
  <c r="W20" i="78" s="1"/>
  <c r="P8" i="78"/>
  <c r="X8" i="78"/>
  <c r="O21" i="78"/>
  <c r="X17" i="78"/>
  <c r="P17" i="78"/>
  <c r="X13" i="78"/>
  <c r="P13" i="78"/>
  <c r="X9" i="78"/>
  <c r="P9" i="78"/>
  <c r="X18" i="78"/>
  <c r="R17" i="78"/>
  <c r="R13" i="78"/>
  <c r="P16" i="78"/>
  <c r="X16" i="78"/>
  <c r="R16" i="78"/>
  <c r="R8" i="78"/>
  <c r="X14" i="78"/>
  <c r="P12" i="78"/>
  <c r="X12" i="78"/>
  <c r="P20" i="78"/>
  <c r="X20" i="78"/>
  <c r="L21" i="78"/>
  <c r="M6" i="78"/>
  <c r="M21" i="78" s="1"/>
  <c r="S21" i="78"/>
  <c r="W6" i="78"/>
  <c r="W21" i="78" s="1"/>
  <c r="R9" i="78"/>
  <c r="C81" i="77"/>
  <c r="F41" i="77"/>
  <c r="V16" i="76"/>
  <c r="S16" i="76"/>
  <c r="W16" i="76" s="1"/>
  <c r="V20" i="76"/>
  <c r="S20" i="76"/>
  <c r="W20" i="76" s="1"/>
  <c r="S6" i="76"/>
  <c r="V6" i="76"/>
  <c r="V19" i="76"/>
  <c r="S19" i="76"/>
  <c r="W19" i="76" s="1"/>
  <c r="P12" i="76"/>
  <c r="X12" i="76"/>
  <c r="L21" i="76"/>
  <c r="M6" i="76"/>
  <c r="M21" i="76" s="1"/>
  <c r="S18" i="76"/>
  <c r="W18" i="76" s="1"/>
  <c r="V18" i="76"/>
  <c r="P8" i="76"/>
  <c r="X8" i="76"/>
  <c r="X6" i="76"/>
  <c r="R12" i="76"/>
  <c r="S14" i="76"/>
  <c r="W14" i="76" s="1"/>
  <c r="V14" i="76"/>
  <c r="X20" i="76"/>
  <c r="P20" i="76"/>
  <c r="X14" i="76"/>
  <c r="F21" i="76"/>
  <c r="Q6" i="76"/>
  <c r="Y6" i="76" s="1"/>
  <c r="V8" i="76"/>
  <c r="S8" i="76"/>
  <c r="W8" i="76" s="1"/>
  <c r="S10" i="76"/>
  <c r="W10" i="76" s="1"/>
  <c r="V10" i="76"/>
  <c r="P16" i="76"/>
  <c r="X16" i="76"/>
  <c r="X10" i="76"/>
  <c r="O21" i="76"/>
  <c r="I63" i="75"/>
  <c r="C81" i="75"/>
  <c r="F41" i="75"/>
  <c r="I99" i="73"/>
  <c r="V12" i="74"/>
  <c r="S12" i="74"/>
  <c r="W12" i="74" s="1"/>
  <c r="V8" i="74"/>
  <c r="S8" i="74"/>
  <c r="W8" i="74" s="1"/>
  <c r="S18" i="74"/>
  <c r="W18" i="74" s="1"/>
  <c r="V18" i="74"/>
  <c r="S6" i="74"/>
  <c r="V6" i="74"/>
  <c r="V19" i="74"/>
  <c r="S19" i="74"/>
  <c r="W19" i="74" s="1"/>
  <c r="V15" i="74"/>
  <c r="S15" i="74"/>
  <c r="W15" i="74" s="1"/>
  <c r="V11" i="74"/>
  <c r="S11" i="74"/>
  <c r="W11" i="74" s="1"/>
  <c r="V7" i="74"/>
  <c r="S7" i="74"/>
  <c r="W7" i="74" s="1"/>
  <c r="X13" i="74"/>
  <c r="S10" i="74"/>
  <c r="W10" i="74" s="1"/>
  <c r="V10" i="74"/>
  <c r="F21" i="74"/>
  <c r="Q6" i="74"/>
  <c r="Y6" i="74" s="1"/>
  <c r="S14" i="74"/>
  <c r="W14" i="74" s="1"/>
  <c r="V14" i="74"/>
  <c r="P20" i="74"/>
  <c r="X20" i="74"/>
  <c r="P16" i="74"/>
  <c r="X16" i="74"/>
  <c r="P12" i="74"/>
  <c r="X12" i="74"/>
  <c r="P8" i="74"/>
  <c r="X8" i="74"/>
  <c r="R20" i="74"/>
  <c r="R16" i="74"/>
  <c r="R21" i="74" s="1"/>
  <c r="X9" i="74"/>
  <c r="O21" i="74"/>
  <c r="L21" i="74"/>
  <c r="F98" i="73"/>
  <c r="H81" i="73"/>
  <c r="C98" i="73"/>
  <c r="E81" i="73"/>
  <c r="I76" i="73"/>
  <c r="F21" i="72"/>
  <c r="Q6" i="72"/>
  <c r="Y6" i="72" s="1"/>
  <c r="V16" i="72"/>
  <c r="S16" i="72"/>
  <c r="W16" i="72" s="1"/>
  <c r="V12" i="72"/>
  <c r="S12" i="72"/>
  <c r="W12" i="72" s="1"/>
  <c r="S14" i="72"/>
  <c r="W14" i="72" s="1"/>
  <c r="V14" i="72"/>
  <c r="S6" i="72"/>
  <c r="V6" i="72"/>
  <c r="V19" i="72"/>
  <c r="S19" i="72"/>
  <c r="W19" i="72" s="1"/>
  <c r="V15" i="72"/>
  <c r="S15" i="72"/>
  <c r="W15" i="72" s="1"/>
  <c r="V11" i="72"/>
  <c r="S11" i="72"/>
  <c r="W11" i="72" s="1"/>
  <c r="V7" i="72"/>
  <c r="S7" i="72"/>
  <c r="W7" i="72" s="1"/>
  <c r="V20" i="72"/>
  <c r="S20" i="72"/>
  <c r="W20" i="72" s="1"/>
  <c r="S18" i="72"/>
  <c r="W18" i="72" s="1"/>
  <c r="V18" i="72"/>
  <c r="S10" i="72"/>
  <c r="W10" i="72" s="1"/>
  <c r="V10" i="72"/>
  <c r="P20" i="72"/>
  <c r="X20" i="72"/>
  <c r="X16" i="72"/>
  <c r="P16" i="72"/>
  <c r="X12" i="72"/>
  <c r="P12" i="72"/>
  <c r="P8" i="72"/>
  <c r="X8" i="72"/>
  <c r="R8" i="72"/>
  <c r="O21" i="72"/>
  <c r="I63" i="71"/>
  <c r="C81" i="71"/>
  <c r="H41" i="71"/>
  <c r="I41" i="71" s="1"/>
  <c r="F81" i="71"/>
  <c r="V13" i="70"/>
  <c r="S13" i="70"/>
  <c r="W13" i="70" s="1"/>
  <c r="V17" i="70"/>
  <c r="S17" i="70"/>
  <c r="W17" i="70" s="1"/>
  <c r="V9" i="70"/>
  <c r="S9" i="70"/>
  <c r="W9" i="70" s="1"/>
  <c r="V20" i="70"/>
  <c r="S20" i="70"/>
  <c r="W20" i="70" s="1"/>
  <c r="V16" i="70"/>
  <c r="S16" i="70"/>
  <c r="W16" i="70" s="1"/>
  <c r="V12" i="70"/>
  <c r="S12" i="70"/>
  <c r="W12" i="70" s="1"/>
  <c r="V8" i="70"/>
  <c r="S8" i="70"/>
  <c r="W8" i="70" s="1"/>
  <c r="X14" i="70"/>
  <c r="W6" i="70"/>
  <c r="W21" i="70" s="1"/>
  <c r="S21" i="70"/>
  <c r="L21" i="70"/>
  <c r="M6" i="70"/>
  <c r="M21" i="70" s="1"/>
  <c r="X18" i="70"/>
  <c r="V21" i="70"/>
  <c r="X17" i="70"/>
  <c r="P17" i="70"/>
  <c r="P13" i="70"/>
  <c r="X13" i="70"/>
  <c r="X9" i="70"/>
  <c r="P9" i="70"/>
  <c r="R21" i="70"/>
  <c r="X6" i="70"/>
  <c r="C81" i="69"/>
  <c r="F41" i="69"/>
  <c r="V6" i="66"/>
  <c r="X6" i="66"/>
  <c r="P6" i="66"/>
  <c r="P21" i="66" s="1"/>
  <c r="E41" i="23"/>
  <c r="J39" i="23"/>
  <c r="J29" i="23"/>
  <c r="F25" i="23"/>
  <c r="F54" i="23"/>
  <c r="J54" i="23" s="1"/>
  <c r="J27" i="23"/>
  <c r="J20" i="23"/>
  <c r="J33" i="23"/>
  <c r="H41" i="23"/>
  <c r="J67" i="23"/>
  <c r="J59" i="23"/>
  <c r="J62" i="23"/>
  <c r="P20" i="66"/>
  <c r="X20" i="66"/>
  <c r="P16" i="66"/>
  <c r="X16" i="66"/>
  <c r="X8" i="66"/>
  <c r="P8" i="66"/>
  <c r="R20" i="66"/>
  <c r="X13" i="66"/>
  <c r="R16" i="66"/>
  <c r="V8" i="66"/>
  <c r="S8" i="66"/>
  <c r="W8" i="66" s="1"/>
  <c r="L21" i="66"/>
  <c r="X12" i="66"/>
  <c r="P12" i="66"/>
  <c r="O21" i="66"/>
  <c r="C113" i="3" s="1"/>
  <c r="V19" i="66"/>
  <c r="S19" i="66"/>
  <c r="W19" i="66" s="1"/>
  <c r="V15" i="66"/>
  <c r="S15" i="66"/>
  <c r="W15" i="66" s="1"/>
  <c r="V11" i="66"/>
  <c r="S11" i="66"/>
  <c r="W11" i="66" s="1"/>
  <c r="V7" i="66"/>
  <c r="S7" i="66"/>
  <c r="W7" i="66" s="1"/>
  <c r="R12" i="66"/>
  <c r="S21" i="66"/>
  <c r="W6" i="66"/>
  <c r="W21" i="66" s="1"/>
  <c r="I46" i="23"/>
  <c r="F57" i="23"/>
  <c r="I50" i="23"/>
  <c r="J50" i="23" s="1"/>
  <c r="I60" i="23"/>
  <c r="E76" i="23"/>
  <c r="F68" i="23"/>
  <c r="J68" i="23" s="1"/>
  <c r="H63" i="23"/>
  <c r="F60" i="23"/>
  <c r="H76" i="23"/>
  <c r="E63" i="23"/>
  <c r="J34" i="23"/>
  <c r="J79" i="23"/>
  <c r="G76" i="23"/>
  <c r="I68" i="3"/>
  <c r="D63" i="23"/>
  <c r="F43" i="23"/>
  <c r="D76" i="23"/>
  <c r="F65" i="23"/>
  <c r="J65" i="23" s="1"/>
  <c r="I37" i="23"/>
  <c r="G36" i="23"/>
  <c r="J19" i="23"/>
  <c r="D36" i="23"/>
  <c r="F37" i="23"/>
  <c r="G63" i="23"/>
  <c r="J57" i="23" l="1"/>
  <c r="J43" i="23"/>
  <c r="J46" i="23"/>
  <c r="D123" i="23"/>
  <c r="J37" i="23"/>
  <c r="V12" i="86"/>
  <c r="S12" i="86"/>
  <c r="W12" i="86" s="1"/>
  <c r="S21" i="86"/>
  <c r="W6" i="86"/>
  <c r="W21" i="86" s="1"/>
  <c r="R21" i="86"/>
  <c r="V16" i="86"/>
  <c r="V21" i="86" s="1"/>
  <c r="S16" i="86"/>
  <c r="W16" i="86" s="1"/>
  <c r="V20" i="86"/>
  <c r="S20" i="86"/>
  <c r="W20" i="86" s="1"/>
  <c r="F98" i="85"/>
  <c r="H81" i="85"/>
  <c r="C98" i="85"/>
  <c r="E81" i="85"/>
  <c r="V8" i="84"/>
  <c r="S8" i="84"/>
  <c r="W8" i="84" s="1"/>
  <c r="S21" i="84"/>
  <c r="W6" i="84"/>
  <c r="W21" i="84" s="1"/>
  <c r="V12" i="84"/>
  <c r="S12" i="84"/>
  <c r="W12" i="84" s="1"/>
  <c r="V16" i="84"/>
  <c r="V21" i="84" s="1"/>
  <c r="S16" i="84"/>
  <c r="W16" i="84" s="1"/>
  <c r="R21" i="84"/>
  <c r="V20" i="84"/>
  <c r="S20" i="84"/>
  <c r="W20" i="84" s="1"/>
  <c r="H41" i="83"/>
  <c r="I41" i="83" s="1"/>
  <c r="F81" i="83"/>
  <c r="C98" i="83"/>
  <c r="E81" i="83"/>
  <c r="V16" i="82"/>
  <c r="S16" i="82"/>
  <c r="W16" i="82" s="1"/>
  <c r="S21" i="82"/>
  <c r="W6" i="82"/>
  <c r="W21" i="82" s="1"/>
  <c r="V20" i="82"/>
  <c r="S20" i="82"/>
  <c r="W20" i="82" s="1"/>
  <c r="V21" i="82"/>
  <c r="D122" i="81"/>
  <c r="E122" i="81" s="1"/>
  <c r="E123" i="81"/>
  <c r="D119" i="81"/>
  <c r="E119" i="81" s="1"/>
  <c r="C89" i="81"/>
  <c r="D120" i="81"/>
  <c r="E120" i="81" s="1"/>
  <c r="D121" i="81"/>
  <c r="E121" i="81" s="1"/>
  <c r="C100" i="81"/>
  <c r="E100" i="81" s="1"/>
  <c r="E98" i="81"/>
  <c r="F98" i="81"/>
  <c r="H81" i="81"/>
  <c r="V12" i="80"/>
  <c r="V21" i="80" s="1"/>
  <c r="S12" i="80"/>
  <c r="W12" i="80" s="1"/>
  <c r="R21" i="80"/>
  <c r="V16" i="80"/>
  <c r="S16" i="80"/>
  <c r="W16" i="80" s="1"/>
  <c r="V20" i="80"/>
  <c r="S20" i="80"/>
  <c r="W20" i="80" s="1"/>
  <c r="S21" i="80"/>
  <c r="W6" i="80"/>
  <c r="W21" i="80" s="1"/>
  <c r="H41" i="79"/>
  <c r="I41" i="79" s="1"/>
  <c r="F81" i="79"/>
  <c r="C98" i="79"/>
  <c r="E81" i="79"/>
  <c r="V16" i="78"/>
  <c r="S16" i="78"/>
  <c r="W16" i="78" s="1"/>
  <c r="V9" i="78"/>
  <c r="S9" i="78"/>
  <c r="W9" i="78" s="1"/>
  <c r="V17" i="78"/>
  <c r="S17" i="78"/>
  <c r="W17" i="78" s="1"/>
  <c r="V8" i="78"/>
  <c r="S8" i="78"/>
  <c r="W8" i="78" s="1"/>
  <c r="R21" i="78"/>
  <c r="V13" i="78"/>
  <c r="S13" i="78"/>
  <c r="W13" i="78" s="1"/>
  <c r="H41" i="77"/>
  <c r="I41" i="77" s="1"/>
  <c r="F81" i="77"/>
  <c r="C98" i="77"/>
  <c r="E81" i="77"/>
  <c r="V12" i="76"/>
  <c r="V21" i="76" s="1"/>
  <c r="S12" i="76"/>
  <c r="W12" i="76" s="1"/>
  <c r="R21" i="76"/>
  <c r="S21" i="76"/>
  <c r="W6" i="76"/>
  <c r="W21" i="76" s="1"/>
  <c r="H41" i="75"/>
  <c r="I41" i="75" s="1"/>
  <c r="F81" i="75"/>
  <c r="C98" i="75"/>
  <c r="E81" i="75"/>
  <c r="S21" i="74"/>
  <c r="W6" i="74"/>
  <c r="W21" i="74" s="1"/>
  <c r="V16" i="74"/>
  <c r="S16" i="74"/>
  <c r="W16" i="74" s="1"/>
  <c r="V20" i="74"/>
  <c r="V21" i="74" s="1"/>
  <c r="S20" i="74"/>
  <c r="W20" i="74" s="1"/>
  <c r="D122" i="73"/>
  <c r="E122" i="73" s="1"/>
  <c r="I81" i="73"/>
  <c r="C87" i="73" s="1"/>
  <c r="E123" i="73"/>
  <c r="D119" i="73"/>
  <c r="E119" i="73" s="1"/>
  <c r="C89" i="73"/>
  <c r="D120" i="73"/>
  <c r="E120" i="73" s="1"/>
  <c r="D121" i="73"/>
  <c r="E121" i="73" s="1"/>
  <c r="C100" i="73"/>
  <c r="E100" i="73" s="1"/>
  <c r="E98" i="73"/>
  <c r="C92" i="73"/>
  <c r="C88" i="73"/>
  <c r="F100" i="73"/>
  <c r="H100" i="73" s="1"/>
  <c r="H98" i="73"/>
  <c r="C107" i="73" s="1"/>
  <c r="C108" i="73" s="1"/>
  <c r="V8" i="72"/>
  <c r="V21" i="72" s="1"/>
  <c r="S8" i="72"/>
  <c r="W8" i="72" s="1"/>
  <c r="R21" i="72"/>
  <c r="S21" i="72"/>
  <c r="W6" i="72"/>
  <c r="W21" i="72" s="1"/>
  <c r="C98" i="71"/>
  <c r="E81" i="71"/>
  <c r="F98" i="71"/>
  <c r="H81" i="71"/>
  <c r="H41" i="69"/>
  <c r="I41" i="69" s="1"/>
  <c r="F81" i="69"/>
  <c r="C98" i="69"/>
  <c r="E81" i="69"/>
  <c r="D123" i="69" s="1"/>
  <c r="V21" i="66"/>
  <c r="V16" i="66"/>
  <c r="S16" i="66"/>
  <c r="W16" i="66" s="1"/>
  <c r="V12" i="66"/>
  <c r="S12" i="66"/>
  <c r="W12" i="66" s="1"/>
  <c r="V20" i="66"/>
  <c r="S20" i="66"/>
  <c r="W20" i="66" s="1"/>
  <c r="R21" i="66"/>
  <c r="J60" i="23"/>
  <c r="F36" i="23"/>
  <c r="D41" i="23"/>
  <c r="I36" i="23"/>
  <c r="G41" i="23"/>
  <c r="D122" i="85" l="1"/>
  <c r="E122" i="85" s="1"/>
  <c r="I81" i="85"/>
  <c r="C87" i="85" s="1"/>
  <c r="E123" i="85"/>
  <c r="D119" i="85"/>
  <c r="E119" i="85" s="1"/>
  <c r="C89" i="85"/>
  <c r="D121" i="85"/>
  <c r="E121" i="85" s="1"/>
  <c r="D120" i="85"/>
  <c r="E120" i="85" s="1"/>
  <c r="C100" i="85"/>
  <c r="E100" i="85" s="1"/>
  <c r="E98" i="85"/>
  <c r="C92" i="85"/>
  <c r="C88" i="85"/>
  <c r="F100" i="85"/>
  <c r="H100" i="85" s="1"/>
  <c r="H98" i="85"/>
  <c r="C107" i="85" s="1"/>
  <c r="C108" i="85" s="1"/>
  <c r="D122" i="83"/>
  <c r="E122" i="83" s="1"/>
  <c r="D121" i="83"/>
  <c r="E121" i="83" s="1"/>
  <c r="E123" i="83"/>
  <c r="D119" i="83"/>
  <c r="E119" i="83" s="1"/>
  <c r="C89" i="83"/>
  <c r="D120" i="83"/>
  <c r="E120" i="83" s="1"/>
  <c r="C100" i="83"/>
  <c r="E100" i="83" s="1"/>
  <c r="E98" i="83"/>
  <c r="F98" i="83"/>
  <c r="H81" i="83"/>
  <c r="C105" i="81"/>
  <c r="C106" i="81" s="1"/>
  <c r="C92" i="81"/>
  <c r="C88" i="81"/>
  <c r="F100" i="81"/>
  <c r="H100" i="81" s="1"/>
  <c r="I100" i="81" s="1"/>
  <c r="H98" i="81"/>
  <c r="C107" i="81" s="1"/>
  <c r="C108" i="81" s="1"/>
  <c r="I81" i="81"/>
  <c r="C87" i="81" s="1"/>
  <c r="D122" i="79"/>
  <c r="E122" i="79" s="1"/>
  <c r="E123" i="79"/>
  <c r="D119" i="79"/>
  <c r="E119" i="79" s="1"/>
  <c r="C89" i="79"/>
  <c r="D120" i="79"/>
  <c r="E120" i="79" s="1"/>
  <c r="D121" i="79"/>
  <c r="E121" i="79" s="1"/>
  <c r="C100" i="79"/>
  <c r="E100" i="79" s="1"/>
  <c r="E98" i="79"/>
  <c r="F98" i="79"/>
  <c r="H81" i="79"/>
  <c r="V21" i="78"/>
  <c r="D122" i="77"/>
  <c r="E122" i="77" s="1"/>
  <c r="I81" i="77"/>
  <c r="C87" i="77" s="1"/>
  <c r="E123" i="77"/>
  <c r="D119" i="77"/>
  <c r="E119" i="77" s="1"/>
  <c r="C89" i="77"/>
  <c r="D120" i="77"/>
  <c r="E120" i="77" s="1"/>
  <c r="D121" i="77"/>
  <c r="E121" i="77" s="1"/>
  <c r="F98" i="77"/>
  <c r="H81" i="77"/>
  <c r="C100" i="77"/>
  <c r="E100" i="77" s="1"/>
  <c r="E98" i="77"/>
  <c r="D122" i="75"/>
  <c r="E122" i="75" s="1"/>
  <c r="E123" i="75"/>
  <c r="D119" i="75"/>
  <c r="E119" i="75" s="1"/>
  <c r="C89" i="75"/>
  <c r="D120" i="75"/>
  <c r="E120" i="75" s="1"/>
  <c r="D121" i="75"/>
  <c r="E121" i="75" s="1"/>
  <c r="F98" i="75"/>
  <c r="H81" i="75"/>
  <c r="I81" i="75" s="1"/>
  <c r="C87" i="75" s="1"/>
  <c r="C100" i="75"/>
  <c r="E100" i="75" s="1"/>
  <c r="E98" i="75"/>
  <c r="I100" i="73"/>
  <c r="I98" i="73"/>
  <c r="C105" i="73"/>
  <c r="C106" i="73" s="1"/>
  <c r="C92" i="71"/>
  <c r="C88" i="71"/>
  <c r="H98" i="71"/>
  <c r="C107" i="71" s="1"/>
  <c r="C108" i="71" s="1"/>
  <c r="F100" i="71"/>
  <c r="H100" i="71" s="1"/>
  <c r="D122" i="71"/>
  <c r="E122" i="71" s="1"/>
  <c r="I81" i="71"/>
  <c r="C87" i="71" s="1"/>
  <c r="E123" i="71"/>
  <c r="D119" i="71"/>
  <c r="E119" i="71" s="1"/>
  <c r="C89" i="71"/>
  <c r="D121" i="71"/>
  <c r="E121" i="71" s="1"/>
  <c r="D120" i="71"/>
  <c r="E120" i="71" s="1"/>
  <c r="C100" i="71"/>
  <c r="E100" i="71" s="1"/>
  <c r="I100" i="71" s="1"/>
  <c r="E98" i="71"/>
  <c r="D122" i="69"/>
  <c r="E122" i="69" s="1"/>
  <c r="E123" i="69"/>
  <c r="D119" i="69"/>
  <c r="E119" i="69" s="1"/>
  <c r="C89" i="69"/>
  <c r="D121" i="69"/>
  <c r="E121" i="69" s="1"/>
  <c r="D120" i="69"/>
  <c r="E120" i="69" s="1"/>
  <c r="C100" i="69"/>
  <c r="E100" i="69" s="1"/>
  <c r="E98" i="69"/>
  <c r="F98" i="69"/>
  <c r="H81" i="69"/>
  <c r="J36" i="23"/>
  <c r="D115" i="23"/>
  <c r="I100" i="85" l="1"/>
  <c r="I98" i="85"/>
  <c r="C105" i="85"/>
  <c r="C106" i="85" s="1"/>
  <c r="C92" i="83"/>
  <c r="C88" i="83"/>
  <c r="H98" i="83"/>
  <c r="C107" i="83" s="1"/>
  <c r="C108" i="83" s="1"/>
  <c r="F100" i="83"/>
  <c r="H100" i="83" s="1"/>
  <c r="I100" i="83" s="1"/>
  <c r="I81" i="83"/>
  <c r="C87" i="83" s="1"/>
  <c r="C105" i="83"/>
  <c r="C106" i="83" s="1"/>
  <c r="C109" i="81"/>
  <c r="C91" i="81"/>
  <c r="I98" i="81"/>
  <c r="C92" i="79"/>
  <c r="C88" i="79"/>
  <c r="F100" i="79"/>
  <c r="H100" i="79" s="1"/>
  <c r="I100" i="79" s="1"/>
  <c r="H98" i="79"/>
  <c r="C107" i="79" s="1"/>
  <c r="C108" i="79" s="1"/>
  <c r="I81" i="79"/>
  <c r="C87" i="79" s="1"/>
  <c r="C105" i="79"/>
  <c r="C106" i="79" s="1"/>
  <c r="F100" i="77"/>
  <c r="H100" i="77" s="1"/>
  <c r="I100" i="77" s="1"/>
  <c r="H98" i="77"/>
  <c r="C107" i="77" s="1"/>
  <c r="C108" i="77" s="1"/>
  <c r="C105" i="77"/>
  <c r="C106" i="77" s="1"/>
  <c r="C92" i="77"/>
  <c r="C88" i="77"/>
  <c r="F100" i="75"/>
  <c r="H100" i="75" s="1"/>
  <c r="I100" i="75" s="1"/>
  <c r="H98" i="75"/>
  <c r="C107" i="75" s="1"/>
  <c r="C108" i="75" s="1"/>
  <c r="C105" i="75"/>
  <c r="C106" i="75" s="1"/>
  <c r="C92" i="75"/>
  <c r="C88" i="75"/>
  <c r="C109" i="73"/>
  <c r="C91" i="73"/>
  <c r="C105" i="71"/>
  <c r="C106" i="71" s="1"/>
  <c r="I98" i="71"/>
  <c r="C92" i="69"/>
  <c r="D92" i="23" s="1"/>
  <c r="C88" i="69"/>
  <c r="F100" i="69"/>
  <c r="H100" i="69" s="1"/>
  <c r="I100" i="69" s="1"/>
  <c r="H98" i="69"/>
  <c r="C107" i="69" s="1"/>
  <c r="I81" i="69"/>
  <c r="C87" i="69" s="1"/>
  <c r="C105" i="69"/>
  <c r="C115" i="3"/>
  <c r="E16" i="23"/>
  <c r="E81" i="23" s="1"/>
  <c r="E98" i="23" s="1"/>
  <c r="D16" i="23"/>
  <c r="D81" i="23" s="1"/>
  <c r="D98" i="23" s="1"/>
  <c r="H16" i="23"/>
  <c r="H81" i="23" s="1"/>
  <c r="H98" i="23" s="1"/>
  <c r="G16" i="23"/>
  <c r="G81" i="23" s="1"/>
  <c r="G98" i="23" s="1"/>
  <c r="H78" i="3"/>
  <c r="E78" i="3"/>
  <c r="C122" i="3"/>
  <c r="G65" i="3"/>
  <c r="F65" i="3"/>
  <c r="D65" i="3"/>
  <c r="C65" i="3"/>
  <c r="H43" i="3"/>
  <c r="E43" i="3"/>
  <c r="H18" i="3"/>
  <c r="E18" i="3"/>
  <c r="C16" i="3"/>
  <c r="H15" i="3"/>
  <c r="E15" i="3"/>
  <c r="C108" i="69" l="1"/>
  <c r="D108" i="23" s="1"/>
  <c r="D107" i="23"/>
  <c r="C106" i="69"/>
  <c r="D106" i="23" s="1"/>
  <c r="D105" i="23"/>
  <c r="C91" i="85"/>
  <c r="C109" i="85"/>
  <c r="I98" i="83"/>
  <c r="C109" i="83"/>
  <c r="C91" i="83"/>
  <c r="C90" i="81"/>
  <c r="C93" i="81"/>
  <c r="I98" i="79"/>
  <c r="C109" i="79"/>
  <c r="C91" i="79"/>
  <c r="C109" i="77"/>
  <c r="C91" i="77"/>
  <c r="I98" i="77"/>
  <c r="C91" i="75"/>
  <c r="C109" i="75"/>
  <c r="I98" i="75"/>
  <c r="C90" i="73"/>
  <c r="C93" i="73"/>
  <c r="C109" i="71"/>
  <c r="C91" i="71"/>
  <c r="I98" i="69"/>
  <c r="I22" i="23"/>
  <c r="J22" i="23" s="1"/>
  <c r="F18" i="23"/>
  <c r="D121" i="23" s="1"/>
  <c r="I23" i="23"/>
  <c r="J23" i="23" s="1"/>
  <c r="F12" i="23"/>
  <c r="J12" i="23" s="1"/>
  <c r="I15" i="23"/>
  <c r="I18" i="23"/>
  <c r="I25" i="23"/>
  <c r="J25" i="23" s="1"/>
  <c r="F11" i="23"/>
  <c r="J11" i="23" s="1"/>
  <c r="I16" i="23"/>
  <c r="F15" i="23"/>
  <c r="I24" i="23"/>
  <c r="J24" i="23" s="1"/>
  <c r="I80" i="23"/>
  <c r="F80" i="23"/>
  <c r="F16" i="23"/>
  <c r="I10" i="23"/>
  <c r="I18" i="3"/>
  <c r="I15" i="3"/>
  <c r="H16" i="3"/>
  <c r="I78" i="3"/>
  <c r="E63" i="3"/>
  <c r="E80" i="3"/>
  <c r="E16" i="3"/>
  <c r="H80" i="3"/>
  <c r="E76" i="3"/>
  <c r="I76" i="3" s="1"/>
  <c r="D98" i="3"/>
  <c r="E65" i="3"/>
  <c r="G98" i="3"/>
  <c r="H65" i="3"/>
  <c r="I43" i="3"/>
  <c r="E13" i="3"/>
  <c r="H41" i="3"/>
  <c r="H76" i="3"/>
  <c r="F98" i="3"/>
  <c r="H63" i="3"/>
  <c r="H13" i="3"/>
  <c r="C109" i="69" l="1"/>
  <c r="C91" i="69"/>
  <c r="D91" i="23" s="1"/>
  <c r="C90" i="85"/>
  <c r="C93" i="85"/>
  <c r="C90" i="83"/>
  <c r="C93" i="83"/>
  <c r="C90" i="79"/>
  <c r="C93" i="79"/>
  <c r="C90" i="77"/>
  <c r="C93" i="77"/>
  <c r="C90" i="75"/>
  <c r="C93" i="75"/>
  <c r="C90" i="71"/>
  <c r="C93" i="71"/>
  <c r="C90" i="69"/>
  <c r="J18" i="23"/>
  <c r="I13" i="23"/>
  <c r="J15" i="23"/>
  <c r="F76" i="23"/>
  <c r="I76" i="23"/>
  <c r="J16" i="23"/>
  <c r="I41" i="23"/>
  <c r="I13" i="3"/>
  <c r="J80" i="23"/>
  <c r="G100" i="3"/>
  <c r="F63" i="23"/>
  <c r="I16" i="3"/>
  <c r="E99" i="3"/>
  <c r="H81" i="3"/>
  <c r="C92" i="3" s="1"/>
  <c r="H99" i="3"/>
  <c r="I80" i="3"/>
  <c r="I65" i="3"/>
  <c r="C93" i="69" l="1"/>
  <c r="J76" i="23"/>
  <c r="D100" i="3"/>
  <c r="C88" i="3"/>
  <c r="I99" i="3"/>
  <c r="H98" i="3"/>
  <c r="C107" i="3" s="1"/>
  <c r="F100" i="3"/>
  <c r="H100" i="3" s="1"/>
  <c r="C108" i="3" l="1"/>
  <c r="F99" i="23"/>
  <c r="E100" i="23"/>
  <c r="I63" i="23" l="1"/>
  <c r="J63" i="23" s="1"/>
  <c r="I81" i="23"/>
  <c r="D88" i="23" s="1"/>
  <c r="H100" i="23" l="1"/>
  <c r="I98" i="23"/>
  <c r="G100" i="23"/>
  <c r="I99" i="23"/>
  <c r="I100" i="23" l="1"/>
  <c r="J99" i="23"/>
  <c r="F13" i="23" l="1"/>
  <c r="J13" i="23" s="1"/>
  <c r="F10" i="23"/>
  <c r="J10" i="23" s="1"/>
  <c r="C36" i="3" l="1"/>
  <c r="E41" i="3" l="1"/>
  <c r="I41" i="3" s="1"/>
  <c r="F81" i="23" l="1"/>
  <c r="E123" i="23" s="1"/>
  <c r="F41" i="23"/>
  <c r="J41" i="23" s="1"/>
  <c r="C98" i="3"/>
  <c r="E81" i="3"/>
  <c r="E121" i="23" l="1"/>
  <c r="F121" i="23" s="1"/>
  <c r="E120" i="23"/>
  <c r="F120" i="23" s="1"/>
  <c r="F123" i="23"/>
  <c r="E119" i="23"/>
  <c r="F119" i="23" s="1"/>
  <c r="E122" i="23"/>
  <c r="F122" i="23" s="1"/>
  <c r="E98" i="3"/>
  <c r="C100" i="3"/>
  <c r="E100" i="3" s="1"/>
  <c r="I100" i="3" s="1"/>
  <c r="D120" i="3"/>
  <c r="E120" i="3" s="1"/>
  <c r="D119" i="3"/>
  <c r="E119" i="3" s="1"/>
  <c r="I81" i="3"/>
  <c r="C87" i="3" s="1"/>
  <c r="E123" i="3"/>
  <c r="C89" i="3"/>
  <c r="D121" i="3"/>
  <c r="E121" i="3" s="1"/>
  <c r="D122" i="3"/>
  <c r="E122" i="3" s="1"/>
  <c r="J81" i="23"/>
  <c r="D87" i="23" s="1"/>
  <c r="D89" i="23"/>
  <c r="D100" i="23" l="1"/>
  <c r="F100" i="23" s="1"/>
  <c r="J100" i="23" s="1"/>
  <c r="F98" i="23"/>
  <c r="J98" i="23" s="1"/>
  <c r="I98" i="3"/>
  <c r="C105" i="3"/>
  <c r="C106" i="3" l="1"/>
  <c r="C91" i="3" l="1"/>
  <c r="D109" i="23"/>
  <c r="C109" i="3"/>
  <c r="C90" i="3" l="1"/>
  <c r="C93" i="3"/>
  <c r="D90" i="23" l="1"/>
  <c r="D93" i="23"/>
</calcChain>
</file>

<file path=xl/sharedStrings.xml><?xml version="1.0" encoding="utf-8"?>
<sst xmlns="http://schemas.openxmlformats.org/spreadsheetml/2006/main" count="2801" uniqueCount="288">
  <si>
    <t>BUGETUL CERERII DE FINANȚARE</t>
  </si>
  <si>
    <t>Nr.crt.</t>
  </si>
  <si>
    <t>Denumirea capitolelor și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</si>
  <si>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</si>
  <si>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</si>
  <si>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</si>
  <si>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</si>
  <si>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</si>
  <si>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</si>
  <si>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</t>
  </si>
  <si>
    <t>5=3+4</t>
  </si>
  <si>
    <t>8=6+7</t>
  </si>
  <si>
    <t>9=5+8</t>
  </si>
  <si>
    <t>1.1</t>
  </si>
  <si>
    <t>Amenajarea terenului</t>
  </si>
  <si>
    <t>1.2</t>
  </si>
  <si>
    <t>Amenajari pentru protectia mediului si aducerea la starea initiala</t>
  </si>
  <si>
    <t>1.</t>
  </si>
  <si>
    <t>CHELTUIELI PENTRU OBȚINEREA ȘI AMENAJAREA TERENULUI</t>
  </si>
  <si>
    <t>TOTAL CAPITOL 1</t>
  </si>
  <si>
    <t>2.</t>
  </si>
  <si>
    <t>CHELTUIELI PENTRU ASIGURAREA UTILITĂȚILOR NECESARE OBIECTIVULUI DE INVESTIȚII</t>
  </si>
  <si>
    <t>TOTAL CAPITOL 2</t>
  </si>
  <si>
    <t>2.1</t>
  </si>
  <si>
    <t>Cheltuieli pentru asigurarea utilităților necesare obiectivului de investiții</t>
  </si>
  <si>
    <t>3.</t>
  </si>
  <si>
    <t>CHELTUIELI PENTRU PROIECTARE ȘI ASISTENȚĂ TEHNICĂ</t>
  </si>
  <si>
    <t>Studii de teren</t>
  </si>
  <si>
    <t>Consultanta</t>
  </si>
  <si>
    <t>Asistenta tehnica</t>
  </si>
  <si>
    <t>3.1</t>
  </si>
  <si>
    <t>3.2</t>
  </si>
  <si>
    <t>3.3</t>
  </si>
  <si>
    <t>3.4</t>
  </si>
  <si>
    <t>3.5</t>
  </si>
  <si>
    <t>TOTAL CAPITOL 3</t>
  </si>
  <si>
    <t>4.</t>
  </si>
  <si>
    <t>CHELTUIELI PENTRU INVESTIȚIA DE BAZĂ</t>
  </si>
  <si>
    <t>Construcții și instalații</t>
  </si>
  <si>
    <t>4.1</t>
  </si>
  <si>
    <t>4.2</t>
  </si>
  <si>
    <t>4.3</t>
  </si>
  <si>
    <t>TOTAL CAPITOL 4</t>
  </si>
  <si>
    <t>5.</t>
  </si>
  <si>
    <t>ALTE CHELTUIELI</t>
  </si>
  <si>
    <t>5.1</t>
  </si>
  <si>
    <t>Organizare de șantier</t>
  </si>
  <si>
    <t>5.1.1</t>
  </si>
  <si>
    <t>5.1.2</t>
  </si>
  <si>
    <t>Lucrări de construcții și instalații aferente organizării de șantier</t>
  </si>
  <si>
    <t>Cheltuieli conexe organizării de șantier</t>
  </si>
  <si>
    <t>5.2</t>
  </si>
  <si>
    <t>Cheltuieli diverse și neprevăzute</t>
  </si>
  <si>
    <t>TOTAL CAPITOL 5</t>
  </si>
  <si>
    <t>6.</t>
  </si>
  <si>
    <t>6.1</t>
  </si>
  <si>
    <t>TOTAL CAPITOL 6</t>
  </si>
  <si>
    <t>TOTAL GENERAL</t>
  </si>
  <si>
    <t>SURSE DE FINANȚARE</t>
  </si>
  <si>
    <t>Nr. crt.</t>
  </si>
  <si>
    <t>I</t>
  </si>
  <si>
    <t>Valoarea totală neeligibilă, inclusiv TVA aferent</t>
  </si>
  <si>
    <t>Valoarea totală eligibilă</t>
  </si>
  <si>
    <t>Ia</t>
  </si>
  <si>
    <t>Ib</t>
  </si>
  <si>
    <t>Contribuția proprie la cheltuielile eligibile</t>
  </si>
  <si>
    <t>Contribuția proprie la cheltuielile neeligibile, inclusiv TVA aferent</t>
  </si>
  <si>
    <t>II</t>
  </si>
  <si>
    <t>IIa</t>
  </si>
  <si>
    <t>Valoarea totală a cererii de finanțare, din care:</t>
  </si>
  <si>
    <t>Contribuția proprie, din care:</t>
  </si>
  <si>
    <t>IIb</t>
  </si>
  <si>
    <t>III</t>
  </si>
  <si>
    <t>BUGETUL COMPONENTEI 1</t>
  </si>
  <si>
    <t>DEFALCAREA CHELTUIELILOR PROIECTULUI ÎN FUNCȚIE DE TIPUL PROPRIETARULUI</t>
  </si>
  <si>
    <t>Total eligibil</t>
  </si>
  <si>
    <t>Total</t>
  </si>
  <si>
    <t>Total neeligibil</t>
  </si>
  <si>
    <t>CALCULUL ÎNCADRĂRII ÎN PRAGURILE DE ELIGIBILITATE</t>
  </si>
  <si>
    <t>Valoare eligibilă admisă</t>
  </si>
  <si>
    <t>5.3</t>
  </si>
  <si>
    <t>1.3</t>
  </si>
  <si>
    <t>Cheltuieli pentru relocarea/protecția utilităților</t>
  </si>
  <si>
    <t>Documentații suport și cheltuieli pentru obtinere avize, acorduri, autorizatii</t>
  </si>
  <si>
    <t>Expertiză tehnică</t>
  </si>
  <si>
    <t>Certificarea performanței energetice și audit energetic al clădirilor</t>
  </si>
  <si>
    <t>3.6</t>
  </si>
  <si>
    <t>3.7</t>
  </si>
  <si>
    <t>Cheltuieli diverse și neprevăzute (5.3)</t>
  </si>
  <si>
    <t>Valoare eligibilă bugetată</t>
  </si>
  <si>
    <t>Tabelul se completează pe baza devizului per fiecare categorie în parte</t>
  </si>
  <si>
    <t>4.2.1</t>
  </si>
  <si>
    <t>4.2.2</t>
  </si>
  <si>
    <t>CONTRIBUȚIA PROPRIETARILOR PERSOANE PENTRU CARE NU SE APLICA SCHEMA DE AJUTOR DE MINIMS</t>
  </si>
  <si>
    <t>cursul de schimb InforEuro valabil la data publicării versiunii aprobate a ghidului solicitantului de finanțare.</t>
  </si>
  <si>
    <t>Denumire operator economic - Nr. apartament</t>
  </si>
  <si>
    <t xml:space="preserve">Cheltuieli aferente apartamentelor aflate în proprietatea operatorilor economici care beneficiază de schema de ajutor de minimis </t>
  </si>
  <si>
    <t>Lei</t>
  </si>
  <si>
    <t>Euro</t>
  </si>
  <si>
    <t>mp</t>
  </si>
  <si>
    <t>Suprafata desfasurată apartament</t>
  </si>
  <si>
    <t>%</t>
  </si>
  <si>
    <t>Valoare contributia minima obligatorie la total valoare eligibilă</t>
  </si>
  <si>
    <t>Euro/mp</t>
  </si>
  <si>
    <t>Valoare ajutor de minimis</t>
  </si>
  <si>
    <t>TABEL OPERATORI ECONOMICI CARE BENEFICIAZĂ DE  SCHEMA DE AJUTOR DE MINIMIS - COMPONENTA 1</t>
  </si>
  <si>
    <t>CONTRIBUȚIE OPERATORI ECONOMICI CARE BENEFICIAZĂ DE  SCHEMA DE AJUTOR DE MINIMIS</t>
  </si>
  <si>
    <t>Procentul contribuției asociațiilor de locatari la cheltuielile eligibile (%), pentru proprietari persoane pentru care nu se aplica schema de ajutor de minims</t>
  </si>
  <si>
    <t>Procentul contribuției asociațiilor de locatari la cheltuielile neeligibile (%), pentru proprietari persoane pentru care nu se aplica schema de ajutor de minimis</t>
  </si>
  <si>
    <t>Valoarea eligibilă a cheltuielilor aferente apartamentelor în proprietatea operatorilor economici care beneficiaza de schema de ajutor de minimis (II)</t>
  </si>
  <si>
    <t>Contribuția proprie a proprietarilor operatori economici care beneficiaza de schema de ajutor de minimis la cheltuieli eligibile</t>
  </si>
  <si>
    <t>Contribuția proprie a proprietarilor operatori economici care beneficiaza de schema de ajutor de minimis la cheltuieli neeligibile</t>
  </si>
  <si>
    <t>Total contribuție proprietari operatori economici care beneficiaza de schema de ajutor de minimis Componenta 1</t>
  </si>
  <si>
    <t xml:space="preserve">SURSE DE FINANȚARE </t>
  </si>
  <si>
    <t>Valoarea totală aferentă componentei 1, din care:</t>
  </si>
  <si>
    <t>ASISTENȚĂ FINANCIARĂ NERAMBURSABILĂ SOLICITATĂ AFERENTĂ CERERII DE FINANȚARE</t>
  </si>
  <si>
    <t>ASISTENȚĂ FINANCIARĂ NERAMBURSABILĂ SOLICITATĂ AFERENTĂ COMPONENTEI 1</t>
  </si>
  <si>
    <t>Valoare totală eligibilă investiție (inclusiv TVA)  - conform Deviz General apartament</t>
  </si>
  <si>
    <t>Valoare totală neeligibilă investiție (inclusiv TVA)  - conform Deviz General apartament</t>
  </si>
  <si>
    <t>Valoare euro/mp suprafață desfășurată</t>
  </si>
  <si>
    <t>Valoare ajutoare de mimis primite anterior</t>
  </si>
  <si>
    <t>Valoare cumulată ajutoare de mimis primite anterior</t>
  </si>
  <si>
    <t>Valoare eligibilă investiție - conform Deviz General apartament</t>
  </si>
  <si>
    <t>Bază</t>
  </si>
  <si>
    <t>Valoare neligibilă investiție - conform Deviz General apartament</t>
  </si>
  <si>
    <t>Procentul contribuției minime a operatorului economic la cheltuielile eligibile (%)
Judetul Caras Severin, Hunedoara - 10%
Judetul Arad - 17%
Judetul Timis - 24%</t>
  </si>
  <si>
    <t>Procentul contribuției asumate a operatorului economic la cheltuielile eligibile (%)</t>
  </si>
  <si>
    <t>Valoare contributia proprie asumată la total valoare eligibilă</t>
  </si>
  <si>
    <t>Verificare contribuție minimă obligatorie la total valoare eligibilă</t>
  </si>
  <si>
    <t>Verificare valoare prag cost eligibil euro/mp</t>
  </si>
  <si>
    <t>(-)</t>
  </si>
  <si>
    <t>CONTRIBUȚIA PROPRIETARILOR PENTRU CARE NU SE APLICA SCHEMA DE AJUTOR DE MINIMS</t>
  </si>
  <si>
    <t>Procentul contribuției asociațiilor de locatari la cheltuielile eligibile (%), pentru proprietari pentru care nu se aplica schema de ajutor de minims</t>
  </si>
  <si>
    <t>Procentul contribuției asociațiilor de locatari la cheltuielile neeligibile (%), pentru proprietari  pentru care nu se aplica schema de ajutor de minimis</t>
  </si>
  <si>
    <t>Valoarea eligibilă a cheltuielilor aferente apartamentelor proprietarilor pentru care nu se aplica schema de ajutor de minimis (I)</t>
  </si>
  <si>
    <t>Contribuția proprie a proprietarilor pentru care nu se aplica schema de ajutor de minims la cheltuieli eligibile</t>
  </si>
  <si>
    <t>Valoarea neeligibilă a cheltuielilor aferente apartamentelor proprietarilor pentru care nu se aplica schema de ajutor de minimis (I)</t>
  </si>
  <si>
    <t>Contribuția proprie a proprietarilor pentru care nu se aplica schema de ajutor de minimis la cheltuieli neeligibile</t>
  </si>
  <si>
    <t>Total contribuție proprietari pentru care nu se aplica schema de ajutor de minimis Componenta 1</t>
  </si>
  <si>
    <t>Cheltuieli pe tip de proprietari</t>
  </si>
  <si>
    <t>Cheltuieli aferente apartamentelor proprietarilor pentru care nu se aplica ajutor de minimis</t>
  </si>
  <si>
    <t xml:space="preserve">Total contribuție proprietari pentru care nu se aplica schema de ajutor de minimis </t>
  </si>
  <si>
    <t>Total contribuție proprietari operatori economici care beneficiaza de schema de ajutor de minimis</t>
  </si>
  <si>
    <t>1.4</t>
  </si>
  <si>
    <t>3.1.1</t>
  </si>
  <si>
    <t>3.1.2</t>
  </si>
  <si>
    <t>3.1.3</t>
  </si>
  <si>
    <t>Studii</t>
  </si>
  <si>
    <t>Raport privind impactul asupra mediului</t>
  </si>
  <si>
    <t>Alte studii specifice</t>
  </si>
  <si>
    <t>Documentații suport și cheltuieli pentru obtinere avize, acorduri si autorizatii</t>
  </si>
  <si>
    <t xml:space="preserve">Proiectare </t>
  </si>
  <si>
    <t>Studiu de fezabilitate/ documentație de avizare a lucrărilor de intrevenții și deviz general</t>
  </si>
  <si>
    <t>3.5.3</t>
  </si>
  <si>
    <t>3.5.4</t>
  </si>
  <si>
    <t>Documentațiile tehnice necesare în vederea obținerii avizelor/ acordurilor/ autorizațiilor</t>
  </si>
  <si>
    <t>3.5.5</t>
  </si>
  <si>
    <t>Verificarea tehnică de calitate a proiectului tehnic și a detaliilor de execuție</t>
  </si>
  <si>
    <t>3.5.6</t>
  </si>
  <si>
    <t>Proiect tehnic și detalii de execuție</t>
  </si>
  <si>
    <t>3.7.2</t>
  </si>
  <si>
    <t>Auditul financiar</t>
  </si>
  <si>
    <t>3.8</t>
  </si>
  <si>
    <t>3.8.1</t>
  </si>
  <si>
    <t>Asitenta tehnica din partea proiectantului</t>
  </si>
  <si>
    <t>3.8.1.1</t>
  </si>
  <si>
    <t>Pe perioada de execuție a lucrărilor</t>
  </si>
  <si>
    <t>3.8.1.2</t>
  </si>
  <si>
    <t>Pentru particparea proiectantului la fazele incluse în programul de control al lucrărilor de execuție, avizat de către Inspectoratul de Stat în Construcții</t>
  </si>
  <si>
    <t>3.8.2</t>
  </si>
  <si>
    <t>Dirigenție de santier</t>
  </si>
  <si>
    <t>4.1.1</t>
  </si>
  <si>
    <t>Cheltuieli conexe aferente subcap. 4.1 Construcții si Instalații</t>
  </si>
  <si>
    <t>Montaj utilaje, echipamente tehnologice și funcționale</t>
  </si>
  <si>
    <t>Cheltuieli conexe aferente subcap. 4.2 Montaj utilaje, echipamente tehnologice și funcționale</t>
  </si>
  <si>
    <t>Utilaje, echipamente tehnologice și funcționale care necesită montaj</t>
  </si>
  <si>
    <t>4.3.1</t>
  </si>
  <si>
    <t>4.3.2</t>
  </si>
  <si>
    <t>Cheltuieli conexe aferente subcap. 4.3 Utilaje, echipamente tehnologice și funcționale care necesită montaj</t>
  </si>
  <si>
    <t>4.4</t>
  </si>
  <si>
    <t>Utilaje, echipamente tehnologice si functionale care nu necesita montaj si echipamente de transport</t>
  </si>
  <si>
    <t>4.4.1</t>
  </si>
  <si>
    <t>Cheltuieli conexe aferente subcap. 4.4 Utilaje, echipamente tehnologice si functionale care nu necesita montaj si echipamente de transport</t>
  </si>
  <si>
    <t>4.5</t>
  </si>
  <si>
    <t>Dotari</t>
  </si>
  <si>
    <t>4.5.1</t>
  </si>
  <si>
    <t>4.6</t>
  </si>
  <si>
    <t>4.6.1</t>
  </si>
  <si>
    <t>Cheltuieli conexe aferente subcap. 4.5 Dotari</t>
  </si>
  <si>
    <t>Active necorporale</t>
  </si>
  <si>
    <t>4.1.2</t>
  </si>
  <si>
    <t>4.2.3</t>
  </si>
  <si>
    <t>4.3.3</t>
  </si>
  <si>
    <t>4.4.2</t>
  </si>
  <si>
    <t>4.5.2</t>
  </si>
  <si>
    <t>4.6.2</t>
  </si>
  <si>
    <t>Cheltuieli conexe aferente subcap. 4.6 Active necorporale</t>
  </si>
  <si>
    <t>5.4</t>
  </si>
  <si>
    <t>Cheltuieli pentru informare si publicitate</t>
  </si>
  <si>
    <t>Comisioane, cote, taxe, costul creditului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</si>
  <si>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</si>
  <si>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</si>
  <si>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</si>
  <si>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constructii</t>
  </si>
  <si>
    <t>5.2.4</t>
  </si>
  <si>
    <t>Cota aferentă Casei Sociale a Construtorilor - CSC</t>
  </si>
  <si>
    <t>5.2.5</t>
  </si>
  <si>
    <t>Taxe pentru acorduri, avize conforme si autorizatia de construire/ desființare</t>
  </si>
  <si>
    <t>CHELTUIELI PENTRU PROBE TEHNOLOGICE SI TESTE</t>
  </si>
  <si>
    <t>Obținerea terenului</t>
  </si>
  <si>
    <t>3.5.1</t>
  </si>
  <si>
    <t>3.5.2</t>
  </si>
  <si>
    <t>Temă de proiectare</t>
  </si>
  <si>
    <t>Studiu de prefezabilitate</t>
  </si>
  <si>
    <t>Organizarea procedurilor de achiziție</t>
  </si>
  <si>
    <t>3.7.1</t>
  </si>
  <si>
    <t>Managementul de proiect pentru obiectivul de investitii</t>
  </si>
  <si>
    <t>5.2.1</t>
  </si>
  <si>
    <t>Comisioanele si dobanzile aferente creditului bancii finantatoare</t>
  </si>
  <si>
    <t>Pregatirea personalului de exploatare</t>
  </si>
  <si>
    <t>6.2</t>
  </si>
  <si>
    <t>Probe tehnologice si teste</t>
  </si>
  <si>
    <t>Cheltuieli conexe aferente investiției de bază</t>
  </si>
  <si>
    <t>Cheltuieli pentru proiectare și asistență tehnică (3.1+3.2+3.3+3.4+3.5+3.8)</t>
  </si>
  <si>
    <t xml:space="preserve">Cheltuieli pentru activitățile de montare surse regenerabile de producere de energie </t>
  </si>
  <si>
    <t xml:space="preserve">Cheltuieli pentru activitățile de achiziționare surse regenerabile de producere de energie </t>
  </si>
  <si>
    <t>Cheltuieli pentru activitățile de montare si achizitionare surse regenerabile de producere de energie  (4.2.3, 4.3.3)</t>
  </si>
  <si>
    <t>TABEL OPERATORI ECONOMICI CARE BENEFICIAZĂ DE  SCHEMA DE AJUTOR DE MINIMIS - COMPONENTA 2</t>
  </si>
  <si>
    <t>BUGETUL COMPONENTEI 2</t>
  </si>
  <si>
    <t>Valoarea totală aferentă componentei 2, din care:</t>
  </si>
  <si>
    <t>ASISTENȚĂ FINANCIARĂ NERAMBURSABILĂ SOLICITATĂ AFERENTĂ COMPONENTEI 2</t>
  </si>
  <si>
    <t>Total contribuție proprietari pentru care nu se aplica schema de ajutor de minimis Componenta 2</t>
  </si>
  <si>
    <t>Total contribuție proprietari operatori economici care beneficiaza de schema de ajutor de minimis Componenta 2</t>
  </si>
  <si>
    <t>TABEL OPERATORI ECONOMICI CARE BENEFICIAZĂ DE  SCHEMA DE AJUTOR DE MINIMIS - COMPONENTA 3</t>
  </si>
  <si>
    <t>BUGETUL COMPONENTEI 3</t>
  </si>
  <si>
    <t>Valoarea totală aferentă componentei 3, din care:</t>
  </si>
  <si>
    <t>ASISTENȚĂ FINANCIARĂ NERAMBURSABILĂ SOLICITATĂ AFERENTĂ COMPONENTEI 3</t>
  </si>
  <si>
    <t>Total contribuție proprietari pentru care nu se aplica schema de ajutor de minimis Componenta 3</t>
  </si>
  <si>
    <t>Total contribuție proprietari operatori economici care beneficiaza de schema de ajutor de minimis Componenta 3</t>
  </si>
  <si>
    <t>TABEL OPERATORI ECONOMICI CARE BENEFICIAZĂ DE  SCHEMA DE AJUTOR DE MINIMIS - COMPONENTA 4</t>
  </si>
  <si>
    <t>BUGETUL COMPONENTEI 4</t>
  </si>
  <si>
    <t>Valoarea totală aferentă componentei 4, din care:</t>
  </si>
  <si>
    <t>ASISTENȚĂ FINANCIARĂ NERAMBURSABILĂ SOLICITATĂ AFERENTĂ COMPONENTEI 4</t>
  </si>
  <si>
    <t>Total contribuție proprietari pentru care nu se aplica schema de ajutor de minimis Componenta 4</t>
  </si>
  <si>
    <t>Total contribuție proprietari operatori economici care beneficiaza de schema de ajutor de minimis Componenta 4</t>
  </si>
  <si>
    <t>TABEL OPERATORI ECONOMICI CARE BENEFICIAZĂ DE  SCHEMA DE AJUTOR DE MINIMIS - COMPONENTA 5</t>
  </si>
  <si>
    <t>BUGETUL COMPONENTEI 5</t>
  </si>
  <si>
    <t>Valoarea totală aferentă componentei 5, din care:</t>
  </si>
  <si>
    <t>ASISTENȚĂ FINANCIARĂ NERAMBURSABILĂ SOLICITATĂ AFERENTĂ COMPONENTEI 5</t>
  </si>
  <si>
    <t>Total contribuție proprietari pentru care nu se aplica schema de ajutor de minimis Componenta 5</t>
  </si>
  <si>
    <t>Total contribuție proprietari operatori economici care beneficiaza de schema de ajutor de minimis Componenta 5</t>
  </si>
  <si>
    <t>TABEL OPERATORI ECONOMICI CARE BENEFICIAZĂ DE  SCHEMA DE AJUTOR DE MINIMIS - COMPONENTA 6</t>
  </si>
  <si>
    <t>BUGETUL COMPONENTEI 6</t>
  </si>
  <si>
    <t>Valoarea totală aferentă componentei 6, din care:</t>
  </si>
  <si>
    <t>ASISTENȚĂ FINANCIARĂ NERAMBURSABILĂ SOLICITATĂ AFERENTĂ COMPONENTEI 6</t>
  </si>
  <si>
    <t>Total contribuție proprietari pentru care nu se aplica schema de ajutor de minimis Componenta 6</t>
  </si>
  <si>
    <t>Total contribuție proprietari operatori economici care beneficiaza de schema de ajutor de minimis Componenta 6</t>
  </si>
  <si>
    <t>TABEL OPERATORI ECONOMICI CARE BENEFICIAZĂ DE  SCHEMA DE AJUTOR DE MINIMIS - COMPONENTA 7</t>
  </si>
  <si>
    <t>BUGETUL COMPONENTEI 7</t>
  </si>
  <si>
    <t>Valoarea totală aferentă componentei 7, din care:</t>
  </si>
  <si>
    <t>ASISTENȚĂ FINANCIARĂ NERAMBURSABILĂ SOLICITATĂ AFERENTĂ COMPONENTEI 7</t>
  </si>
  <si>
    <t>Total contribuție proprietari pentru care nu se aplica schema de ajutor de minimis Componenta 7</t>
  </si>
  <si>
    <t>Total contribuție proprietari operatori economici care beneficiaza de schema de ajutor de minimis Componenta 7</t>
  </si>
  <si>
    <t>TABEL OPERATORI ECONOMICI CARE BENEFICIAZĂ DE  SCHEMA DE AJUTOR DE MINIMIS - COMPONENTA 8</t>
  </si>
  <si>
    <t>BUGETUL COMPONENTEI 8</t>
  </si>
  <si>
    <t>Valoarea totală aferentă componentei 8, din care:</t>
  </si>
  <si>
    <t>ASISTENȚĂ FINANCIARĂ NERAMBURSABILĂ SOLICITATĂ AFERENTĂ COMPONENTEI 8</t>
  </si>
  <si>
    <t>Total contribuție proprietari pentru care nu se aplica schema de ajutor de minimis Componenta 8</t>
  </si>
  <si>
    <t>Total contribuție proprietari operatori economici care beneficiaza de schema de ajutor de minimis Componenta 8</t>
  </si>
  <si>
    <t>TABEL OPERATORI ECONOMICI CARE BENEFICIAZĂ DE  SCHEMA DE AJUTOR DE MINIMIS - COMPONENTA 9</t>
  </si>
  <si>
    <t>BUGETUL COMPONENTEI 9</t>
  </si>
  <si>
    <t>Valoarea totală aferentă componentei 9, din care:</t>
  </si>
  <si>
    <t>ASISTENȚĂ FINANCIARĂ NERAMBURSABILĂ SOLICITATĂ AFERENTĂ COMPONENTEI 9</t>
  </si>
  <si>
    <t>Total contribuție proprietari pentru care nu se aplica schema de ajutor de minimis Componenta 9</t>
  </si>
  <si>
    <t>Total contribuție proprietari operatori economici care beneficiaza de schema de ajutor de minimis Componenta 9</t>
  </si>
  <si>
    <t>TABEL OPERATORI ECONOMICI CARE BENEFICIAZĂ DE  SCHEMA DE AJUTOR DE MINIMIS - COMPONENTA 10</t>
  </si>
  <si>
    <t>BUGETUL COMPONENTEI 10</t>
  </si>
  <si>
    <t>Valoarea totală aferentă componentei 10, din care:</t>
  </si>
  <si>
    <t>ASISTENȚĂ FINANCIARĂ NERAMBURSABILĂ SOLICITATĂ AFERENTĂ COMPONENTEI 10</t>
  </si>
  <si>
    <t>Total contribuție proprietari pentru care nu se aplica schema de ajutor de minimis Componenta 10</t>
  </si>
  <si>
    <t>Total contribuție proprietari operatori economici care beneficiaza de schema de ajutor de minimis Componenta 10</t>
  </si>
  <si>
    <t>Cheltuieli indirecte (3.6+3.7+5.2+5.4)</t>
  </si>
  <si>
    <t>Categorie MySMIS</t>
  </si>
  <si>
    <t>ECHIPAMENTE/DOTĂRI/ACTIVE CORPORALE</t>
  </si>
  <si>
    <t>LUCRĂRI</t>
  </si>
  <si>
    <t>SERVICII</t>
  </si>
  <si>
    <t>ECHIPAMENTE/DOTĂRI/ACTIVE NECORPORALE</t>
  </si>
  <si>
    <t>TAXE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</si>
</sst>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27344C"/>
      <name val="Montserrat"/>
    </font>
    <font>
      <sz val="11"/>
      <color rgb="FF27344C"/>
      <name val="Montserrat"/>
    </font>
    <font>
      <b/>
      <sz val="9"/>
      <color rgb="FF27344C"/>
      <name val="Montserrat"/>
    </font>
    <font>
      <b/>
      <sz val="11"/>
      <color rgb="FF27344C"/>
      <name val="Montserrat"/>
    </font>
    <font>
      <b/>
      <i/>
      <sz val="9"/>
      <color rgb="FF27344C"/>
      <name val="Montserrat"/>
    </font>
    <font>
      <sz val="9"/>
      <color rgb="FF27344C"/>
      <name val="Montserrat"/>
    </font>
    <font>
      <sz val="10"/>
      <color rgb="FF27344C"/>
      <name val="Montserrat"/>
    </font>
    <font>
      <b/>
      <sz val="12"/>
      <color rgb="FF27344C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2" fontId="8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6" fillId="0" borderId="0" xfId="0" applyFont="1"/>
    <xf numFmtId="0" fontId="5" fillId="2" borderId="1" xfId="0" applyFont="1" applyFill="1" applyBorder="1"/>
    <xf numFmtId="49" fontId="5" fillId="0" borderId="1" xfId="1" applyNumberFormat="1" applyFont="1" applyBorder="1" applyAlignment="1">
      <alignment horizontal="left" vertical="center"/>
    </xf>
    <xf numFmtId="0" fontId="4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1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2" fontId="10" fillId="2" borderId="1" xfId="0" applyNumberFormat="1" applyFont="1" applyFill="1" applyBorder="1"/>
    <xf numFmtId="0" fontId="5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8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2" fontId="8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/>
    <xf numFmtId="2" fontId="8" fillId="3" borderId="1" xfId="0" applyNumberFormat="1" applyFont="1" applyFill="1" applyBorder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4" fontId="8" fillId="0" borderId="1" xfId="0" applyNumberFormat="1" applyFont="1" applyBorder="1" applyProtection="1"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8" fillId="3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4" fillId="2" borderId="3" xfId="0" applyFont="1" applyFill="1" applyBorder="1"/>
    <xf numFmtId="0" fontId="6" fillId="2" borderId="3" xfId="0" applyFont="1" applyFill="1" applyBorder="1"/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/>
    <xf numFmtId="49" fontId="5" fillId="0" borderId="3" xfId="1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8" fillId="3" borderId="4" xfId="0" applyNumberFormat="1" applyFont="1" applyFill="1" applyBorder="1" applyAlignment="1" applyProtection="1">
      <alignment horizontal="center"/>
      <protection locked="0"/>
    </xf>
    <xf numFmtId="4" fontId="8" fillId="3" borderId="7" xfId="0" applyNumberFormat="1" applyFont="1" applyFill="1" applyBorder="1" applyAlignment="1" applyProtection="1">
      <alignment horizontal="center"/>
      <protection locked="0"/>
    </xf>
    <xf numFmtId="4" fontId="8" fillId="3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99BD3A9B-2C34-4B85-802E-6B9DBFC3B162}"/>
    <cellStyle name="Normal 2 2" xfId="1" xr:uid="{72085061-833A-46BF-B973-70C4287413F5}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73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53B5-881C-4D2F-A27B-D6BEAD15B4EE}">
  <sheetPr codeName="Sheet1"/>
  <dimension ref="A3:K123"/>
  <sheetViews>
    <sheetView tabSelected="1" topLeftCell="A68" zoomScale="120" zoomScaleNormal="120" workbookViewId="0">
      <selection activeCell="A19" sqref="A19"/>
    </sheetView>
  </sheetViews>
  <sheetFormatPr baseColWidth="10" defaultColWidth="8.83203125" defaultRowHeight="15" x14ac:dyDescent="0.2"/>
  <cols>
    <col min="1" max="1" width="23.1640625" style="2" customWidth="1"/>
    <col min="2" max="2" width="9.83203125" style="2" bestFit="1" customWidth="1"/>
    <col min="3" max="3" width="54.6640625" style="2" customWidth="1"/>
    <col min="4" max="10" width="16.1640625" style="2" customWidth="1"/>
    <col min="11" max="16384" width="8.83203125" style="2"/>
  </cols>
  <sheetData>
    <row r="3" spans="1:11" ht="19" x14ac:dyDescent="0.25">
      <c r="B3" s="1" t="s">
        <v>0</v>
      </c>
    </row>
    <row r="5" spans="1:11" x14ac:dyDescent="0.2">
      <c r="A5" s="71" t="s">
        <v>282</v>
      </c>
      <c r="B5" s="74" t="s">
        <v>1</v>
      </c>
      <c r="C5" s="76" t="s">
        <v>2</v>
      </c>
      <c r="D5" s="76" t="s">
        <v>3</v>
      </c>
      <c r="E5" s="76"/>
      <c r="F5" s="76" t="s">
        <v>4</v>
      </c>
      <c r="G5" s="76" t="s">
        <v>5</v>
      </c>
      <c r="H5" s="76"/>
      <c r="I5" s="76" t="s">
        <v>6</v>
      </c>
      <c r="J5" s="76" t="s">
        <v>7</v>
      </c>
    </row>
    <row r="6" spans="1:11" x14ac:dyDescent="0.2">
      <c r="A6" s="71"/>
      <c r="B6" s="75"/>
      <c r="C6" s="77"/>
      <c r="D6" s="3" t="s">
        <v>8</v>
      </c>
      <c r="E6" s="3" t="s">
        <v>9</v>
      </c>
      <c r="F6" s="77"/>
      <c r="G6" s="3" t="s">
        <v>8</v>
      </c>
      <c r="H6" s="3" t="s">
        <v>9</v>
      </c>
      <c r="I6" s="77"/>
      <c r="J6" s="77"/>
    </row>
    <row r="7" spans="1:11" x14ac:dyDescent="0.2">
      <c r="A7" s="70"/>
      <c r="B7" s="61">
        <v>1</v>
      </c>
      <c r="C7" s="4">
        <v>2</v>
      </c>
      <c r="D7" s="4">
        <v>3</v>
      </c>
      <c r="E7" s="4">
        <v>4</v>
      </c>
      <c r="F7" s="4" t="s">
        <v>10</v>
      </c>
      <c r="G7" s="4">
        <v>6</v>
      </c>
      <c r="H7" s="4">
        <v>7</v>
      </c>
      <c r="I7" s="4" t="s">
        <v>11</v>
      </c>
      <c r="J7" s="4" t="s">
        <v>12</v>
      </c>
      <c r="K7" s="5"/>
    </row>
    <row r="8" spans="1:11" x14ac:dyDescent="0.2">
      <c r="A8" s="70"/>
      <c r="B8" s="62" t="s">
        <v>17</v>
      </c>
      <c r="C8" s="72" t="s">
        <v>18</v>
      </c>
      <c r="D8" s="78"/>
      <c r="E8" s="78"/>
      <c r="F8" s="78"/>
      <c r="G8" s="78"/>
      <c r="H8" s="78"/>
      <c r="I8" s="78"/>
      <c r="J8" s="78"/>
    </row>
    <row r="9" spans="1:11" ht="32" x14ac:dyDescent="0.2">
      <c r="A9" s="70" t="s">
        <v>283</v>
      </c>
      <c r="B9" s="63" t="s">
        <v>13</v>
      </c>
      <c r="C9" s="9" t="s">
        <v>209</v>
      </c>
      <c r="D9" s="40">
        <f>'Buget Comp 1'!C9+'Buget Comp 2'!C9+'Buget Comp 3'!C9+'Buget Comp 4'!C9+'Buget Comp 5'!C9+'Buget Comp 6'!C9+'Buget Comp 7'!C9+'Buget Comp 8'!C9+'Buget Comp 9'!C9+'Buget Comp 10'!C9</f>
        <v>0</v>
      </c>
      <c r="E9" s="40">
        <f>'Buget Comp 1'!D9+'Buget Comp 2'!D9+'Buget Comp 3'!D9+'Buget Comp 4'!D9+'Buget Comp 5'!D9+'Buget Comp 6'!D9+'Buget Comp 7'!D9+'Buget Comp 8'!D9+'Buget Comp 9'!D9+'Buget Comp 10'!D9</f>
        <v>0</v>
      </c>
      <c r="F9" s="10">
        <f>D9+E9</f>
        <v>0</v>
      </c>
      <c r="G9" s="40">
        <f>'Buget Comp 1'!F9+'Buget Comp 2'!F9+'Buget Comp 3'!F9+'Buget Comp 4'!F9+'Buget Comp 5'!F9+'Buget Comp 6'!F9+'Buget Comp 7'!F9+'Buget Comp 8'!F9+'Buget Comp 9'!F9+'Buget Comp 10'!F9</f>
        <v>0</v>
      </c>
      <c r="H9" s="40">
        <f>'Buget Comp 1'!G9+'Buget Comp 2'!G9+'Buget Comp 3'!G9+'Buget Comp 4'!G9+'Buget Comp 5'!G9+'Buget Comp 6'!G9+'Buget Comp 7'!G9+'Buget Comp 8'!G9+'Buget Comp 9'!G9+'Buget Comp 10'!G9</f>
        <v>0</v>
      </c>
      <c r="I9" s="10">
        <f t="shared" ref="I9" si="0">G9+H9</f>
        <v>0</v>
      </c>
      <c r="J9" s="10">
        <f t="shared" ref="J9" si="1">F9+I9</f>
        <v>0</v>
      </c>
    </row>
    <row r="10" spans="1:11" ht="16" x14ac:dyDescent="0.2">
      <c r="A10" s="70" t="s">
        <v>284</v>
      </c>
      <c r="B10" s="63" t="s">
        <v>15</v>
      </c>
      <c r="C10" s="9" t="s">
        <v>14</v>
      </c>
      <c r="D10" s="40">
        <f>'Buget Comp 1'!C10+'Buget Comp 2'!C10+'Buget Comp 3'!C10+'Buget Comp 4'!C10+'Buget Comp 5'!C10+'Buget Comp 6'!C10+'Buget Comp 7'!C10+'Buget Comp 8'!C10+'Buget Comp 9'!C10+'Buget Comp 10'!C10</f>
        <v>0</v>
      </c>
      <c r="E10" s="40">
        <f>'Buget Comp 1'!D10+'Buget Comp 2'!D10+'Buget Comp 3'!D10+'Buget Comp 4'!D10+'Buget Comp 5'!D10+'Buget Comp 6'!D10+'Buget Comp 7'!D10+'Buget Comp 8'!D10+'Buget Comp 9'!D10+'Buget Comp 10'!D10</f>
        <v>0</v>
      </c>
      <c r="F10" s="10">
        <f>D10+E10</f>
        <v>0</v>
      </c>
      <c r="G10" s="40">
        <f>'Buget Comp 1'!F10+'Buget Comp 2'!F10+'Buget Comp 3'!F10+'Buget Comp 4'!F10+'Buget Comp 5'!F10+'Buget Comp 6'!F10+'Buget Comp 7'!F10+'Buget Comp 8'!F10+'Buget Comp 9'!F10+'Buget Comp 10'!F10</f>
        <v>0</v>
      </c>
      <c r="H10" s="40">
        <f>'Buget Comp 1'!G10+'Buget Comp 2'!G10+'Buget Comp 3'!G10+'Buget Comp 4'!G10+'Buget Comp 5'!G10+'Buget Comp 6'!G10+'Buget Comp 7'!G10+'Buget Comp 8'!G10+'Buget Comp 9'!G10+'Buget Comp 10'!G10</f>
        <v>0</v>
      </c>
      <c r="I10" s="10">
        <f>G10+H10</f>
        <v>0</v>
      </c>
      <c r="J10" s="10">
        <f>F10+I10</f>
        <v>0</v>
      </c>
    </row>
    <row r="11" spans="1:11" ht="30" x14ac:dyDescent="0.2">
      <c r="A11" s="70" t="s">
        <v>284</v>
      </c>
      <c r="B11" s="63" t="s">
        <v>81</v>
      </c>
      <c r="C11" s="9" t="s">
        <v>16</v>
      </c>
      <c r="D11" s="40">
        <f>'Buget Comp 1'!C11+'Buget Comp 2'!C11+'Buget Comp 3'!C11+'Buget Comp 4'!C11+'Buget Comp 5'!C11+'Buget Comp 6'!C11+'Buget Comp 7'!C11+'Buget Comp 8'!C11+'Buget Comp 9'!C11+'Buget Comp 10'!C11</f>
        <v>0</v>
      </c>
      <c r="E11" s="40">
        <f>'Buget Comp 1'!D11+'Buget Comp 2'!D11+'Buget Comp 3'!D11+'Buget Comp 4'!D11+'Buget Comp 5'!D11+'Buget Comp 6'!D11+'Buget Comp 7'!D11+'Buget Comp 8'!D11+'Buget Comp 9'!D11+'Buget Comp 10'!D11</f>
        <v>0</v>
      </c>
      <c r="F11" s="10">
        <f>D11+E11</f>
        <v>0</v>
      </c>
      <c r="G11" s="40">
        <f>'Buget Comp 1'!F11+'Buget Comp 2'!F11+'Buget Comp 3'!F11+'Buget Comp 4'!F11+'Buget Comp 5'!F11+'Buget Comp 6'!F11+'Buget Comp 7'!F11+'Buget Comp 8'!F11+'Buget Comp 9'!F11+'Buget Comp 10'!F11</f>
        <v>0</v>
      </c>
      <c r="H11" s="40">
        <f>'Buget Comp 1'!G11+'Buget Comp 2'!G11+'Buget Comp 3'!G11+'Buget Comp 4'!G11+'Buget Comp 5'!G11+'Buget Comp 6'!G11+'Buget Comp 7'!G11+'Buget Comp 8'!G11+'Buget Comp 9'!G11+'Buget Comp 10'!G11</f>
        <v>0</v>
      </c>
      <c r="I11" s="10">
        <f t="shared" ref="I11:I12" si="2">G11+H11</f>
        <v>0</v>
      </c>
      <c r="J11" s="10">
        <f t="shared" ref="J11:J12" si="3">F11+I11</f>
        <v>0</v>
      </c>
    </row>
    <row r="12" spans="1:11" ht="16" x14ac:dyDescent="0.2">
      <c r="A12" s="70" t="s">
        <v>284</v>
      </c>
      <c r="B12" s="63" t="s">
        <v>143</v>
      </c>
      <c r="C12" s="9" t="s">
        <v>82</v>
      </c>
      <c r="D12" s="40">
        <f>'Buget Comp 1'!C12+'Buget Comp 2'!C12+'Buget Comp 3'!C12+'Buget Comp 4'!C12+'Buget Comp 5'!C12+'Buget Comp 6'!C12+'Buget Comp 7'!C12+'Buget Comp 8'!C12+'Buget Comp 9'!C12+'Buget Comp 10'!C12</f>
        <v>0</v>
      </c>
      <c r="E12" s="40">
        <f>'Buget Comp 1'!D12+'Buget Comp 2'!D12+'Buget Comp 3'!D12+'Buget Comp 4'!D12+'Buget Comp 5'!D12+'Buget Comp 6'!D12+'Buget Comp 7'!D12+'Buget Comp 8'!D12+'Buget Comp 9'!D12+'Buget Comp 10'!D12</f>
        <v>0</v>
      </c>
      <c r="F12" s="10">
        <f>D12+E12</f>
        <v>0</v>
      </c>
      <c r="G12" s="40">
        <f>'Buget Comp 1'!F12+'Buget Comp 2'!F12+'Buget Comp 3'!F12+'Buget Comp 4'!F12+'Buget Comp 5'!F12+'Buget Comp 6'!F12+'Buget Comp 7'!F12+'Buget Comp 8'!F12+'Buget Comp 9'!F12+'Buget Comp 10'!F12</f>
        <v>0</v>
      </c>
      <c r="H12" s="40">
        <f>'Buget Comp 1'!G12+'Buget Comp 2'!G12+'Buget Comp 3'!G12+'Buget Comp 4'!G12+'Buget Comp 5'!G12+'Buget Comp 6'!G12+'Buget Comp 7'!G12+'Buget Comp 8'!G12+'Buget Comp 9'!G12+'Buget Comp 10'!G12</f>
        <v>0</v>
      </c>
      <c r="I12" s="10">
        <f t="shared" si="2"/>
        <v>0</v>
      </c>
      <c r="J12" s="10">
        <f t="shared" si="3"/>
        <v>0</v>
      </c>
    </row>
    <row r="13" spans="1:11" x14ac:dyDescent="0.2">
      <c r="A13" s="70"/>
      <c r="B13" s="64"/>
      <c r="C13" s="12" t="s">
        <v>19</v>
      </c>
      <c r="D13" s="13">
        <f>SUM(D9:D12)</f>
        <v>0</v>
      </c>
      <c r="E13" s="13">
        <f>SUM(E9:E12)</f>
        <v>0</v>
      </c>
      <c r="F13" s="13">
        <f>D13+E13</f>
        <v>0</v>
      </c>
      <c r="G13" s="13">
        <f>SUM(G9:G12)</f>
        <v>0</v>
      </c>
      <c r="H13" s="13">
        <f>SUM(H9:H12)</f>
        <v>0</v>
      </c>
      <c r="I13" s="13">
        <f>G13+H13</f>
        <v>0</v>
      </c>
      <c r="J13" s="13">
        <f>F13+I13</f>
        <v>0</v>
      </c>
    </row>
    <row r="14" spans="1:11" x14ac:dyDescent="0.2">
      <c r="A14" s="70"/>
      <c r="B14" s="62" t="s">
        <v>20</v>
      </c>
      <c r="C14" s="72" t="s">
        <v>21</v>
      </c>
      <c r="D14" s="73"/>
      <c r="E14" s="73"/>
      <c r="F14" s="73"/>
      <c r="G14" s="73"/>
      <c r="H14" s="73"/>
      <c r="I14" s="73"/>
      <c r="J14" s="73"/>
    </row>
    <row r="15" spans="1:11" ht="16" x14ac:dyDescent="0.2">
      <c r="A15" s="70" t="s">
        <v>284</v>
      </c>
      <c r="B15" s="63" t="s">
        <v>23</v>
      </c>
      <c r="C15" s="14" t="s">
        <v>24</v>
      </c>
      <c r="D15" s="40">
        <f>'Buget Comp 1'!C15+'Buget Comp 2'!C15+'Buget Comp 3'!C15+'Buget Comp 4'!C15+'Buget Comp 5'!C15+'Buget Comp 6'!C15+'Buget Comp 7'!C15+'Buget Comp 8'!C15+'Buget Comp 9'!C15+'Buget Comp 10'!C15</f>
        <v>0</v>
      </c>
      <c r="E15" s="40">
        <f>'Buget Comp 1'!D15+'Buget Comp 2'!D15+'Buget Comp 3'!D15+'Buget Comp 4'!D15+'Buget Comp 5'!D15+'Buget Comp 6'!D15+'Buget Comp 7'!D15+'Buget Comp 8'!D15+'Buget Comp 9'!D15+'Buget Comp 10'!D15</f>
        <v>0</v>
      </c>
      <c r="F15" s="10">
        <f>D15+E15</f>
        <v>0</v>
      </c>
      <c r="G15" s="40">
        <f>'Buget Comp 1'!F15+'Buget Comp 2'!F15+'Buget Comp 3'!F15+'Buget Comp 4'!F15+'Buget Comp 5'!F15+'Buget Comp 6'!F15+'Buget Comp 7'!F15+'Buget Comp 8'!F15+'Buget Comp 9'!F15+'Buget Comp 10'!F15</f>
        <v>0</v>
      </c>
      <c r="H15" s="40">
        <f>'Buget Comp 1'!G15+'Buget Comp 2'!G15+'Buget Comp 3'!G15+'Buget Comp 4'!G15+'Buget Comp 5'!G15+'Buget Comp 6'!G15+'Buget Comp 7'!G15+'Buget Comp 8'!G15+'Buget Comp 9'!G15+'Buget Comp 10'!G15</f>
        <v>0</v>
      </c>
      <c r="I15" s="10">
        <f>G15+H15</f>
        <v>0</v>
      </c>
      <c r="J15" s="10">
        <f>F15+I15</f>
        <v>0</v>
      </c>
    </row>
    <row r="16" spans="1:11" x14ac:dyDescent="0.2">
      <c r="A16" s="70"/>
      <c r="B16" s="65"/>
      <c r="C16" s="12" t="s">
        <v>22</v>
      </c>
      <c r="D16" s="13">
        <f>SUM(D15)</f>
        <v>0</v>
      </c>
      <c r="E16" s="13">
        <f>SUM(E15)</f>
        <v>0</v>
      </c>
      <c r="F16" s="13">
        <f>D16+E16</f>
        <v>0</v>
      </c>
      <c r="G16" s="13">
        <f>SUM(G14)</f>
        <v>0</v>
      </c>
      <c r="H16" s="13">
        <f>SUM(H14)</f>
        <v>0</v>
      </c>
      <c r="I16" s="13">
        <f>G16+H16</f>
        <v>0</v>
      </c>
      <c r="J16" s="13">
        <f>F16+I16</f>
        <v>0</v>
      </c>
    </row>
    <row r="17" spans="1:10" x14ac:dyDescent="0.2">
      <c r="A17" s="70"/>
      <c r="B17" s="62" t="s">
        <v>25</v>
      </c>
      <c r="C17" s="72" t="s">
        <v>26</v>
      </c>
      <c r="D17" s="73"/>
      <c r="E17" s="73"/>
      <c r="F17" s="73"/>
      <c r="G17" s="73"/>
      <c r="H17" s="73"/>
      <c r="I17" s="73"/>
      <c r="J17" s="73"/>
    </row>
    <row r="18" spans="1:10" x14ac:dyDescent="0.2">
      <c r="A18" s="70"/>
      <c r="B18" s="63" t="s">
        <v>30</v>
      </c>
      <c r="C18" s="14" t="s">
        <v>147</v>
      </c>
      <c r="D18" s="10">
        <f>D19+D20+D21</f>
        <v>0</v>
      </c>
      <c r="E18" s="10">
        <f>E19+E20+E21</f>
        <v>0</v>
      </c>
      <c r="F18" s="10">
        <f>D18+E18</f>
        <v>0</v>
      </c>
      <c r="G18" s="10">
        <f>G19+G20+G21</f>
        <v>0</v>
      </c>
      <c r="H18" s="10">
        <f>H19+H20+H21</f>
        <v>0</v>
      </c>
      <c r="I18" s="10">
        <f>G18+H18</f>
        <v>0</v>
      </c>
      <c r="J18" s="10">
        <f>F18+I18</f>
        <v>0</v>
      </c>
    </row>
    <row r="19" spans="1:10" ht="16" x14ac:dyDescent="0.2">
      <c r="A19" s="70" t="s">
        <v>285</v>
      </c>
      <c r="B19" s="63" t="s">
        <v>144</v>
      </c>
      <c r="C19" s="14" t="s">
        <v>27</v>
      </c>
      <c r="D19" s="40">
        <f>'Buget Comp 1'!C19+'Buget Comp 2'!C19+'Buget Comp 3'!C19+'Buget Comp 4'!C19+'Buget Comp 5'!C19+'Buget Comp 6'!C19+'Buget Comp 7'!C19+'Buget Comp 8'!C19+'Buget Comp 9'!C19+'Buget Comp 10'!C19</f>
        <v>0</v>
      </c>
      <c r="E19" s="40">
        <f>'Buget Comp 1'!D19+'Buget Comp 2'!D19+'Buget Comp 3'!D19+'Buget Comp 4'!D19+'Buget Comp 5'!D19+'Buget Comp 6'!D19+'Buget Comp 7'!D19+'Buget Comp 8'!D19+'Buget Comp 9'!D19+'Buget Comp 10'!D19</f>
        <v>0</v>
      </c>
      <c r="F19" s="10">
        <f t="shared" ref="F19:F40" si="4">D19+E19</f>
        <v>0</v>
      </c>
      <c r="G19" s="40">
        <f>'Buget Comp 1'!F19+'Buget Comp 2'!F19+'Buget Comp 3'!F19+'Buget Comp 4'!F19+'Buget Comp 5'!F19+'Buget Comp 6'!F19+'Buget Comp 7'!F19+'Buget Comp 8'!F19+'Buget Comp 9'!F19+'Buget Comp 10'!F19</f>
        <v>0</v>
      </c>
      <c r="H19" s="40">
        <f>'Buget Comp 1'!G19+'Buget Comp 2'!G19+'Buget Comp 3'!G19+'Buget Comp 4'!G19+'Buget Comp 5'!G19+'Buget Comp 6'!G19+'Buget Comp 7'!G19+'Buget Comp 8'!G19+'Buget Comp 9'!G19+'Buget Comp 10'!G19</f>
        <v>0</v>
      </c>
      <c r="I19" s="10">
        <f t="shared" ref="I19:I21" si="5">G19+H19</f>
        <v>0</v>
      </c>
      <c r="J19" s="10">
        <f t="shared" ref="J19:J40" si="6">F19+I19</f>
        <v>0</v>
      </c>
    </row>
    <row r="20" spans="1:10" ht="16" x14ac:dyDescent="0.2">
      <c r="A20" s="70" t="s">
        <v>285</v>
      </c>
      <c r="B20" s="63" t="s">
        <v>145</v>
      </c>
      <c r="C20" s="14" t="s">
        <v>148</v>
      </c>
      <c r="D20" s="40">
        <f>'Buget Comp 1'!C20+'Buget Comp 2'!C20+'Buget Comp 3'!C20+'Buget Comp 4'!C20+'Buget Comp 5'!C20+'Buget Comp 6'!C20+'Buget Comp 7'!C20+'Buget Comp 8'!C20+'Buget Comp 9'!C20+'Buget Comp 10'!C20</f>
        <v>0</v>
      </c>
      <c r="E20" s="40">
        <f>'Buget Comp 1'!D20+'Buget Comp 2'!D20+'Buget Comp 3'!D20+'Buget Comp 4'!D20+'Buget Comp 5'!D20+'Buget Comp 6'!D20+'Buget Comp 7'!D20+'Buget Comp 8'!D20+'Buget Comp 9'!D20+'Buget Comp 10'!D20</f>
        <v>0</v>
      </c>
      <c r="F20" s="10">
        <f t="shared" si="4"/>
        <v>0</v>
      </c>
      <c r="G20" s="40">
        <f>'Buget Comp 1'!F20+'Buget Comp 2'!F20+'Buget Comp 3'!F20+'Buget Comp 4'!F20+'Buget Comp 5'!F20+'Buget Comp 6'!F20+'Buget Comp 7'!F20+'Buget Comp 8'!F20+'Buget Comp 9'!F20+'Buget Comp 10'!F20</f>
        <v>0</v>
      </c>
      <c r="H20" s="40">
        <f>'Buget Comp 1'!G20+'Buget Comp 2'!G20+'Buget Comp 3'!G20+'Buget Comp 4'!G20+'Buget Comp 5'!G20+'Buget Comp 6'!G20+'Buget Comp 7'!G20+'Buget Comp 8'!G20+'Buget Comp 9'!G20+'Buget Comp 10'!G20</f>
        <v>0</v>
      </c>
      <c r="I20" s="10">
        <f t="shared" si="5"/>
        <v>0</v>
      </c>
      <c r="J20" s="10">
        <f t="shared" si="6"/>
        <v>0</v>
      </c>
    </row>
    <row r="21" spans="1:10" ht="16" x14ac:dyDescent="0.2">
      <c r="A21" s="70" t="s">
        <v>285</v>
      </c>
      <c r="B21" s="63" t="s">
        <v>146</v>
      </c>
      <c r="C21" s="14" t="s">
        <v>149</v>
      </c>
      <c r="D21" s="40">
        <f>'Buget Comp 1'!C21+'Buget Comp 2'!C21+'Buget Comp 3'!C21+'Buget Comp 4'!C21+'Buget Comp 5'!C21+'Buget Comp 6'!C21+'Buget Comp 7'!C21+'Buget Comp 8'!C21+'Buget Comp 9'!C21+'Buget Comp 10'!C21</f>
        <v>0</v>
      </c>
      <c r="E21" s="40">
        <f>'Buget Comp 1'!D21+'Buget Comp 2'!D21+'Buget Comp 3'!D21+'Buget Comp 4'!D21+'Buget Comp 5'!D21+'Buget Comp 6'!D21+'Buget Comp 7'!D21+'Buget Comp 8'!D21+'Buget Comp 9'!D21+'Buget Comp 10'!D21</f>
        <v>0</v>
      </c>
      <c r="F21" s="10">
        <f t="shared" si="4"/>
        <v>0</v>
      </c>
      <c r="G21" s="40">
        <f>'Buget Comp 1'!F21+'Buget Comp 2'!F21+'Buget Comp 3'!F21+'Buget Comp 4'!F21+'Buget Comp 5'!F21+'Buget Comp 6'!F21+'Buget Comp 7'!F21+'Buget Comp 8'!F21+'Buget Comp 9'!F21+'Buget Comp 10'!F21</f>
        <v>0</v>
      </c>
      <c r="H21" s="40">
        <f>'Buget Comp 1'!G21+'Buget Comp 2'!G21+'Buget Comp 3'!G21+'Buget Comp 4'!G21+'Buget Comp 5'!G21+'Buget Comp 6'!G21+'Buget Comp 7'!G21+'Buget Comp 8'!G21+'Buget Comp 9'!G21+'Buget Comp 10'!G21</f>
        <v>0</v>
      </c>
      <c r="I21" s="10">
        <f t="shared" si="5"/>
        <v>0</v>
      </c>
      <c r="J21" s="10">
        <f t="shared" si="6"/>
        <v>0</v>
      </c>
    </row>
    <row r="22" spans="1:10" ht="26" x14ac:dyDescent="0.2">
      <c r="A22" s="70" t="s">
        <v>285</v>
      </c>
      <c r="B22" s="63" t="s">
        <v>31</v>
      </c>
      <c r="C22" s="14" t="s">
        <v>83</v>
      </c>
      <c r="D22" s="40">
        <f>'Buget Comp 1'!C22+'Buget Comp 2'!C22+'Buget Comp 3'!C22+'Buget Comp 4'!C22+'Buget Comp 5'!C22+'Buget Comp 6'!C22+'Buget Comp 7'!C22+'Buget Comp 8'!C22+'Buget Comp 9'!C22+'Buget Comp 10'!C22</f>
        <v>0</v>
      </c>
      <c r="E22" s="40">
        <f>'Buget Comp 1'!D22+'Buget Comp 2'!D22+'Buget Comp 3'!D22+'Buget Comp 4'!D22+'Buget Comp 5'!D22+'Buget Comp 6'!D22+'Buget Comp 7'!D22+'Buget Comp 8'!D22+'Buget Comp 9'!D22+'Buget Comp 10'!D22</f>
        <v>0</v>
      </c>
      <c r="F22" s="10">
        <f t="shared" si="4"/>
        <v>0</v>
      </c>
      <c r="G22" s="40">
        <f>'Buget Comp 1'!F22+'Buget Comp 2'!F22+'Buget Comp 3'!F22+'Buget Comp 4'!F22+'Buget Comp 5'!F22+'Buget Comp 6'!F22+'Buget Comp 7'!F22+'Buget Comp 8'!F22+'Buget Comp 9'!F22+'Buget Comp 10'!F22</f>
        <v>0</v>
      </c>
      <c r="H22" s="40">
        <f>'Buget Comp 1'!G22+'Buget Comp 2'!G22+'Buget Comp 3'!G22+'Buget Comp 4'!G22+'Buget Comp 5'!G22+'Buget Comp 6'!G22+'Buget Comp 7'!G22+'Buget Comp 8'!G22+'Buget Comp 9'!G22+'Buget Comp 10'!G22</f>
        <v>0</v>
      </c>
      <c r="I22" s="10">
        <f t="shared" ref="I22:I40" si="7">G22+H22</f>
        <v>0</v>
      </c>
      <c r="J22" s="10">
        <f t="shared" si="6"/>
        <v>0</v>
      </c>
    </row>
    <row r="23" spans="1:10" ht="16" x14ac:dyDescent="0.2">
      <c r="A23" s="70" t="s">
        <v>285</v>
      </c>
      <c r="B23" s="63" t="s">
        <v>32</v>
      </c>
      <c r="C23" s="14" t="s">
        <v>84</v>
      </c>
      <c r="D23" s="40">
        <f>'Buget Comp 1'!C23+'Buget Comp 2'!C23+'Buget Comp 3'!C23+'Buget Comp 4'!C23+'Buget Comp 5'!C23+'Buget Comp 6'!C23+'Buget Comp 7'!C23+'Buget Comp 8'!C23+'Buget Comp 9'!C23+'Buget Comp 10'!C23</f>
        <v>0</v>
      </c>
      <c r="E23" s="40">
        <f>'Buget Comp 1'!D23+'Buget Comp 2'!D23+'Buget Comp 3'!D23+'Buget Comp 4'!D23+'Buget Comp 5'!D23+'Buget Comp 6'!D23+'Buget Comp 7'!D23+'Buget Comp 8'!D23+'Buget Comp 9'!D23+'Buget Comp 10'!D23</f>
        <v>0</v>
      </c>
      <c r="F23" s="10">
        <f t="shared" si="4"/>
        <v>0</v>
      </c>
      <c r="G23" s="40">
        <f>'Buget Comp 1'!F23+'Buget Comp 2'!F23+'Buget Comp 3'!F23+'Buget Comp 4'!F23+'Buget Comp 5'!F23+'Buget Comp 6'!F23+'Buget Comp 7'!F23+'Buget Comp 8'!F23+'Buget Comp 9'!F23+'Buget Comp 10'!F23</f>
        <v>0</v>
      </c>
      <c r="H23" s="40">
        <f>'Buget Comp 1'!G23+'Buget Comp 2'!G23+'Buget Comp 3'!G23+'Buget Comp 4'!G23+'Buget Comp 5'!G23+'Buget Comp 6'!G23+'Buget Comp 7'!G23+'Buget Comp 8'!G23+'Buget Comp 9'!G23+'Buget Comp 10'!G23</f>
        <v>0</v>
      </c>
      <c r="I23" s="10">
        <f t="shared" si="7"/>
        <v>0</v>
      </c>
      <c r="J23" s="10">
        <f t="shared" si="6"/>
        <v>0</v>
      </c>
    </row>
    <row r="24" spans="1:10" ht="16" x14ac:dyDescent="0.2">
      <c r="A24" s="70" t="s">
        <v>285</v>
      </c>
      <c r="B24" s="63" t="s">
        <v>33</v>
      </c>
      <c r="C24" s="14" t="s">
        <v>85</v>
      </c>
      <c r="D24" s="40">
        <f>'Buget Comp 1'!C24+'Buget Comp 2'!C24+'Buget Comp 3'!C24+'Buget Comp 4'!C24+'Buget Comp 5'!C24+'Buget Comp 6'!C24+'Buget Comp 7'!C24+'Buget Comp 8'!C24+'Buget Comp 9'!C24+'Buget Comp 10'!C24</f>
        <v>0</v>
      </c>
      <c r="E24" s="40">
        <f>'Buget Comp 1'!D24+'Buget Comp 2'!D24+'Buget Comp 3'!D24+'Buget Comp 4'!D24+'Buget Comp 5'!D24+'Buget Comp 6'!D24+'Buget Comp 7'!D24+'Buget Comp 8'!D24+'Buget Comp 9'!D24+'Buget Comp 10'!D24</f>
        <v>0</v>
      </c>
      <c r="F24" s="10">
        <f t="shared" si="4"/>
        <v>0</v>
      </c>
      <c r="G24" s="40">
        <f>'Buget Comp 1'!F24+'Buget Comp 2'!F24+'Buget Comp 3'!F24+'Buget Comp 4'!F24+'Buget Comp 5'!F24+'Buget Comp 6'!F24+'Buget Comp 7'!F24+'Buget Comp 8'!F24+'Buget Comp 9'!F24+'Buget Comp 10'!F24</f>
        <v>0</v>
      </c>
      <c r="H24" s="40">
        <f>'Buget Comp 1'!G24+'Buget Comp 2'!G24+'Buget Comp 3'!G24+'Buget Comp 4'!G24+'Buget Comp 5'!G24+'Buget Comp 6'!G24+'Buget Comp 7'!G24+'Buget Comp 8'!G24+'Buget Comp 9'!G24+'Buget Comp 10'!G24</f>
        <v>0</v>
      </c>
      <c r="I24" s="10">
        <f t="shared" si="7"/>
        <v>0</v>
      </c>
      <c r="J24" s="10">
        <f t="shared" si="6"/>
        <v>0</v>
      </c>
    </row>
    <row r="25" spans="1:10" x14ac:dyDescent="0.2">
      <c r="A25" s="70"/>
      <c r="B25" s="63" t="s">
        <v>34</v>
      </c>
      <c r="C25" s="14" t="s">
        <v>151</v>
      </c>
      <c r="D25" s="10">
        <f>D26+D27+D28+D29+D30+D31</f>
        <v>0</v>
      </c>
      <c r="E25" s="10">
        <f>E26+E27+E28+E29+E30+E31</f>
        <v>0</v>
      </c>
      <c r="F25" s="10">
        <f t="shared" si="4"/>
        <v>0</v>
      </c>
      <c r="G25" s="10">
        <f>G26+G27+G28+G29+G30+G31</f>
        <v>0</v>
      </c>
      <c r="H25" s="10">
        <f>H26+H27+H28+H29+H30+H31</f>
        <v>0</v>
      </c>
      <c r="I25" s="10">
        <f t="shared" si="7"/>
        <v>0</v>
      </c>
      <c r="J25" s="10">
        <f t="shared" si="6"/>
        <v>0</v>
      </c>
    </row>
    <row r="26" spans="1:10" ht="16" x14ac:dyDescent="0.2">
      <c r="A26" s="70" t="s">
        <v>285</v>
      </c>
      <c r="B26" s="63" t="s">
        <v>210</v>
      </c>
      <c r="C26" s="14" t="s">
        <v>212</v>
      </c>
      <c r="D26" s="40">
        <f>'Buget Comp 1'!C26+'Buget Comp 2'!C26+'Buget Comp 3'!C26+'Buget Comp 4'!C26+'Buget Comp 5'!C26+'Buget Comp 6'!C26+'Buget Comp 7'!C26+'Buget Comp 8'!C26+'Buget Comp 9'!C26+'Buget Comp 10'!C26</f>
        <v>0</v>
      </c>
      <c r="E26" s="40">
        <f>'Buget Comp 1'!D26+'Buget Comp 2'!D26+'Buget Comp 3'!D26+'Buget Comp 4'!D26+'Buget Comp 5'!D26+'Buget Comp 6'!D26+'Buget Comp 7'!D26+'Buget Comp 8'!D26+'Buget Comp 9'!D26+'Buget Comp 10'!D26</f>
        <v>0</v>
      </c>
      <c r="F26" s="10">
        <f t="shared" si="4"/>
        <v>0</v>
      </c>
      <c r="G26" s="40">
        <f>'Buget Comp 1'!F26+'Buget Comp 2'!F26+'Buget Comp 3'!F26+'Buget Comp 4'!F26+'Buget Comp 5'!F26+'Buget Comp 6'!F26+'Buget Comp 7'!F26+'Buget Comp 8'!F26+'Buget Comp 9'!F26+'Buget Comp 10'!F26</f>
        <v>0</v>
      </c>
      <c r="H26" s="40">
        <f>'Buget Comp 1'!G26+'Buget Comp 2'!G26+'Buget Comp 3'!G26+'Buget Comp 4'!G26+'Buget Comp 5'!G26+'Buget Comp 6'!G26+'Buget Comp 7'!G26+'Buget Comp 8'!G26+'Buget Comp 9'!G26+'Buget Comp 10'!G26</f>
        <v>0</v>
      </c>
      <c r="I26" s="10">
        <f t="shared" si="7"/>
        <v>0</v>
      </c>
      <c r="J26" s="10">
        <f t="shared" si="6"/>
        <v>0</v>
      </c>
    </row>
    <row r="27" spans="1:10" ht="16" x14ac:dyDescent="0.2">
      <c r="A27" s="70" t="s">
        <v>285</v>
      </c>
      <c r="B27" s="63" t="s">
        <v>211</v>
      </c>
      <c r="C27" s="14" t="s">
        <v>213</v>
      </c>
      <c r="D27" s="40">
        <f>'Buget Comp 1'!C27+'Buget Comp 2'!C27+'Buget Comp 3'!C27+'Buget Comp 4'!C27+'Buget Comp 5'!C27+'Buget Comp 6'!C27+'Buget Comp 7'!C27+'Buget Comp 8'!C27+'Buget Comp 9'!C27+'Buget Comp 10'!C27</f>
        <v>0</v>
      </c>
      <c r="E27" s="40">
        <f>'Buget Comp 1'!D27+'Buget Comp 2'!D27+'Buget Comp 3'!D27+'Buget Comp 4'!D27+'Buget Comp 5'!D27+'Buget Comp 6'!D27+'Buget Comp 7'!D27+'Buget Comp 8'!D27+'Buget Comp 9'!D27+'Buget Comp 10'!D27</f>
        <v>0</v>
      </c>
      <c r="F27" s="10">
        <f t="shared" si="4"/>
        <v>0</v>
      </c>
      <c r="G27" s="40">
        <f>'Buget Comp 1'!F27+'Buget Comp 2'!F27+'Buget Comp 3'!F27+'Buget Comp 4'!F27+'Buget Comp 5'!F27+'Buget Comp 6'!F27+'Buget Comp 7'!F27+'Buget Comp 8'!F27+'Buget Comp 9'!F27+'Buget Comp 10'!F27</f>
        <v>0</v>
      </c>
      <c r="H27" s="40">
        <f>'Buget Comp 1'!G27+'Buget Comp 2'!G27+'Buget Comp 3'!G27+'Buget Comp 4'!G27+'Buget Comp 5'!G27+'Buget Comp 6'!G27+'Buget Comp 7'!G27+'Buget Comp 8'!G27+'Buget Comp 9'!G27+'Buget Comp 10'!G27</f>
        <v>0</v>
      </c>
      <c r="I27" s="10">
        <f t="shared" si="7"/>
        <v>0</v>
      </c>
      <c r="J27" s="10">
        <f t="shared" si="6"/>
        <v>0</v>
      </c>
    </row>
    <row r="28" spans="1:10" ht="26" x14ac:dyDescent="0.2">
      <c r="A28" s="70" t="s">
        <v>285</v>
      </c>
      <c r="B28" s="63" t="s">
        <v>153</v>
      </c>
      <c r="C28" s="14" t="s">
        <v>152</v>
      </c>
      <c r="D28" s="40">
        <f>'Buget Comp 1'!C28+'Buget Comp 2'!C28+'Buget Comp 3'!C28+'Buget Comp 4'!C28+'Buget Comp 5'!C28+'Buget Comp 6'!C28+'Buget Comp 7'!C28+'Buget Comp 8'!C28+'Buget Comp 9'!C28+'Buget Comp 10'!C28</f>
        <v>0</v>
      </c>
      <c r="E28" s="40">
        <f>'Buget Comp 1'!D28+'Buget Comp 2'!D28+'Buget Comp 3'!D28+'Buget Comp 4'!D28+'Buget Comp 5'!D28+'Buget Comp 6'!D28+'Buget Comp 7'!D28+'Buget Comp 8'!D28+'Buget Comp 9'!D28+'Buget Comp 10'!D28</f>
        <v>0</v>
      </c>
      <c r="F28" s="10">
        <f t="shared" si="4"/>
        <v>0</v>
      </c>
      <c r="G28" s="40">
        <f>'Buget Comp 1'!F28+'Buget Comp 2'!F28+'Buget Comp 3'!F28+'Buget Comp 4'!F28+'Buget Comp 5'!F28+'Buget Comp 6'!F28+'Buget Comp 7'!F28+'Buget Comp 8'!F28+'Buget Comp 9'!F28+'Buget Comp 10'!F28</f>
        <v>0</v>
      </c>
      <c r="H28" s="40">
        <f>'Buget Comp 1'!G28+'Buget Comp 2'!G28+'Buget Comp 3'!G28+'Buget Comp 4'!G28+'Buget Comp 5'!G28+'Buget Comp 6'!G28+'Buget Comp 7'!G28+'Buget Comp 8'!G28+'Buget Comp 9'!G28+'Buget Comp 10'!G28</f>
        <v>0</v>
      </c>
      <c r="I28" s="10">
        <f t="shared" si="7"/>
        <v>0</v>
      </c>
      <c r="J28" s="10">
        <f t="shared" si="6"/>
        <v>0</v>
      </c>
    </row>
    <row r="29" spans="1:10" ht="26" x14ac:dyDescent="0.2">
      <c r="A29" s="70" t="s">
        <v>285</v>
      </c>
      <c r="B29" s="63" t="s">
        <v>154</v>
      </c>
      <c r="C29" s="14" t="s">
        <v>155</v>
      </c>
      <c r="D29" s="40">
        <f>'Buget Comp 1'!C29+'Buget Comp 2'!C29+'Buget Comp 3'!C29+'Buget Comp 4'!C29+'Buget Comp 5'!C29+'Buget Comp 6'!C29+'Buget Comp 7'!C29+'Buget Comp 8'!C29+'Buget Comp 9'!C29+'Buget Comp 10'!C29</f>
        <v>0</v>
      </c>
      <c r="E29" s="40">
        <f>'Buget Comp 1'!D29+'Buget Comp 2'!D29+'Buget Comp 3'!D29+'Buget Comp 4'!D29+'Buget Comp 5'!D29+'Buget Comp 6'!D29+'Buget Comp 7'!D29+'Buget Comp 8'!D29+'Buget Comp 9'!D29+'Buget Comp 10'!D29</f>
        <v>0</v>
      </c>
      <c r="F29" s="10">
        <f t="shared" si="4"/>
        <v>0</v>
      </c>
      <c r="G29" s="40">
        <f>'Buget Comp 1'!F29+'Buget Comp 2'!F29+'Buget Comp 3'!F29+'Buget Comp 4'!F29+'Buget Comp 5'!F29+'Buget Comp 6'!F29+'Buget Comp 7'!F29+'Buget Comp 8'!F29+'Buget Comp 9'!F29+'Buget Comp 10'!F29</f>
        <v>0</v>
      </c>
      <c r="H29" s="40">
        <f>'Buget Comp 1'!G29+'Buget Comp 2'!G29+'Buget Comp 3'!G29+'Buget Comp 4'!G29+'Buget Comp 5'!G29+'Buget Comp 6'!G29+'Buget Comp 7'!G29+'Buget Comp 8'!G29+'Buget Comp 9'!G29+'Buget Comp 10'!G29</f>
        <v>0</v>
      </c>
      <c r="I29" s="10">
        <f t="shared" si="7"/>
        <v>0</v>
      </c>
      <c r="J29" s="10">
        <f t="shared" si="6"/>
        <v>0</v>
      </c>
    </row>
    <row r="30" spans="1:10" ht="26" x14ac:dyDescent="0.2">
      <c r="A30" s="70" t="s">
        <v>285</v>
      </c>
      <c r="B30" s="63" t="s">
        <v>156</v>
      </c>
      <c r="C30" s="14" t="s">
        <v>157</v>
      </c>
      <c r="D30" s="40">
        <f>'Buget Comp 1'!C30+'Buget Comp 2'!C30+'Buget Comp 3'!C30+'Buget Comp 4'!C30+'Buget Comp 5'!C30+'Buget Comp 6'!C30+'Buget Comp 7'!C30+'Buget Comp 8'!C30+'Buget Comp 9'!C30+'Buget Comp 10'!C30</f>
        <v>0</v>
      </c>
      <c r="E30" s="40">
        <f>'Buget Comp 1'!D30+'Buget Comp 2'!D30+'Buget Comp 3'!D30+'Buget Comp 4'!D30+'Buget Comp 5'!D30+'Buget Comp 6'!D30+'Buget Comp 7'!D30+'Buget Comp 8'!D30+'Buget Comp 9'!D30+'Buget Comp 10'!D30</f>
        <v>0</v>
      </c>
      <c r="F30" s="10">
        <f t="shared" si="4"/>
        <v>0</v>
      </c>
      <c r="G30" s="40">
        <f>'Buget Comp 1'!F30+'Buget Comp 2'!F30+'Buget Comp 3'!F30+'Buget Comp 4'!F30+'Buget Comp 5'!F30+'Buget Comp 6'!F30+'Buget Comp 7'!F30+'Buget Comp 8'!F30+'Buget Comp 9'!F30+'Buget Comp 10'!F30</f>
        <v>0</v>
      </c>
      <c r="H30" s="40">
        <f>'Buget Comp 1'!G30+'Buget Comp 2'!G30+'Buget Comp 3'!G30+'Buget Comp 4'!G30+'Buget Comp 5'!G30+'Buget Comp 6'!G30+'Buget Comp 7'!G30+'Buget Comp 8'!G30+'Buget Comp 9'!G30+'Buget Comp 10'!G30</f>
        <v>0</v>
      </c>
      <c r="I30" s="10">
        <f t="shared" si="7"/>
        <v>0</v>
      </c>
      <c r="J30" s="10">
        <f t="shared" si="6"/>
        <v>0</v>
      </c>
    </row>
    <row r="31" spans="1:10" ht="16" x14ac:dyDescent="0.2">
      <c r="A31" s="70" t="s">
        <v>285</v>
      </c>
      <c r="B31" s="63" t="s">
        <v>158</v>
      </c>
      <c r="C31" s="14" t="s">
        <v>159</v>
      </c>
      <c r="D31" s="40">
        <f>'Buget Comp 1'!C31+'Buget Comp 2'!C31+'Buget Comp 3'!C31+'Buget Comp 4'!C31+'Buget Comp 5'!C31+'Buget Comp 6'!C31+'Buget Comp 7'!C31+'Buget Comp 8'!C31+'Buget Comp 9'!C31+'Buget Comp 10'!C31</f>
        <v>0</v>
      </c>
      <c r="E31" s="40">
        <f>'Buget Comp 1'!D31+'Buget Comp 2'!D31+'Buget Comp 3'!D31+'Buget Comp 4'!D31+'Buget Comp 5'!D31+'Buget Comp 6'!D31+'Buget Comp 7'!D31+'Buget Comp 8'!D31+'Buget Comp 9'!D31+'Buget Comp 10'!D31</f>
        <v>0</v>
      </c>
      <c r="F31" s="10">
        <f t="shared" si="4"/>
        <v>0</v>
      </c>
      <c r="G31" s="40">
        <f>'Buget Comp 1'!F31+'Buget Comp 2'!F31+'Buget Comp 3'!F31+'Buget Comp 4'!F31+'Buget Comp 5'!F31+'Buget Comp 6'!F31+'Buget Comp 7'!F31+'Buget Comp 8'!F31+'Buget Comp 9'!F31+'Buget Comp 10'!F31</f>
        <v>0</v>
      </c>
      <c r="H31" s="40">
        <f>'Buget Comp 1'!G31+'Buget Comp 2'!G31+'Buget Comp 3'!G31+'Buget Comp 4'!G31+'Buget Comp 5'!G31+'Buget Comp 6'!G31+'Buget Comp 7'!G31+'Buget Comp 8'!G31+'Buget Comp 9'!G31+'Buget Comp 10'!G31</f>
        <v>0</v>
      </c>
      <c r="I31" s="10">
        <f t="shared" si="7"/>
        <v>0</v>
      </c>
      <c r="J31" s="10">
        <f t="shared" si="6"/>
        <v>0</v>
      </c>
    </row>
    <row r="32" spans="1:10" ht="16" x14ac:dyDescent="0.2">
      <c r="A32" s="70" t="s">
        <v>285</v>
      </c>
      <c r="B32" s="63" t="s">
        <v>86</v>
      </c>
      <c r="C32" s="14" t="s">
        <v>214</v>
      </c>
      <c r="D32" s="40">
        <f>'Buget Comp 1'!C32+'Buget Comp 2'!C32+'Buget Comp 3'!C32+'Buget Comp 4'!C32+'Buget Comp 5'!C32+'Buget Comp 6'!C32+'Buget Comp 7'!C32+'Buget Comp 8'!C32+'Buget Comp 9'!C32+'Buget Comp 10'!C32</f>
        <v>0</v>
      </c>
      <c r="E32" s="40">
        <f>'Buget Comp 1'!D32+'Buget Comp 2'!D32+'Buget Comp 3'!D32+'Buget Comp 4'!D32+'Buget Comp 5'!D32+'Buget Comp 6'!D32+'Buget Comp 7'!D32+'Buget Comp 8'!D32+'Buget Comp 9'!D32+'Buget Comp 10'!D32</f>
        <v>0</v>
      </c>
      <c r="F32" s="10">
        <f t="shared" si="4"/>
        <v>0</v>
      </c>
      <c r="G32" s="40">
        <f>'Buget Comp 1'!F32+'Buget Comp 2'!F32+'Buget Comp 3'!F32+'Buget Comp 4'!F32+'Buget Comp 5'!F32+'Buget Comp 6'!F32+'Buget Comp 7'!F32+'Buget Comp 8'!F32+'Buget Comp 9'!F32+'Buget Comp 10'!F32</f>
        <v>0</v>
      </c>
      <c r="H32" s="40">
        <f>'Buget Comp 1'!G32+'Buget Comp 2'!G32+'Buget Comp 3'!G32+'Buget Comp 4'!G32+'Buget Comp 5'!G32+'Buget Comp 6'!G32+'Buget Comp 7'!G32+'Buget Comp 8'!G32+'Buget Comp 9'!G32+'Buget Comp 10'!G32</f>
        <v>0</v>
      </c>
      <c r="I32" s="10">
        <f t="shared" si="7"/>
        <v>0</v>
      </c>
      <c r="J32" s="10">
        <f t="shared" si="6"/>
        <v>0</v>
      </c>
    </row>
    <row r="33" spans="1:10" x14ac:dyDescent="0.2">
      <c r="A33" s="70"/>
      <c r="B33" s="63" t="s">
        <v>87</v>
      </c>
      <c r="C33" s="14" t="s">
        <v>28</v>
      </c>
      <c r="D33" s="10">
        <f>D34+D35</f>
        <v>0</v>
      </c>
      <c r="E33" s="10">
        <f>E34+E35</f>
        <v>0</v>
      </c>
      <c r="F33" s="10">
        <f t="shared" si="4"/>
        <v>0</v>
      </c>
      <c r="G33" s="10">
        <f>G34+G35</f>
        <v>0</v>
      </c>
      <c r="H33" s="10">
        <f>H34+H35</f>
        <v>0</v>
      </c>
      <c r="I33" s="10">
        <f t="shared" si="7"/>
        <v>0</v>
      </c>
      <c r="J33" s="10">
        <f t="shared" si="6"/>
        <v>0</v>
      </c>
    </row>
    <row r="34" spans="1:10" ht="16" x14ac:dyDescent="0.2">
      <c r="A34" s="70" t="s">
        <v>285</v>
      </c>
      <c r="B34" s="63" t="s">
        <v>215</v>
      </c>
      <c r="C34" s="14" t="s">
        <v>216</v>
      </c>
      <c r="D34" s="40">
        <f>'Buget Comp 1'!C34+'Buget Comp 2'!C34+'Buget Comp 3'!C34+'Buget Comp 4'!C34+'Buget Comp 5'!C34+'Buget Comp 6'!C34+'Buget Comp 7'!C34+'Buget Comp 8'!C34+'Buget Comp 9'!C34+'Buget Comp 10'!C34</f>
        <v>0</v>
      </c>
      <c r="E34" s="40">
        <f>'Buget Comp 1'!D34+'Buget Comp 2'!D34+'Buget Comp 3'!D34+'Buget Comp 4'!D34+'Buget Comp 5'!D34+'Buget Comp 6'!D34+'Buget Comp 7'!D34+'Buget Comp 8'!D34+'Buget Comp 9'!D34+'Buget Comp 10'!D34</f>
        <v>0</v>
      </c>
      <c r="F34" s="10">
        <f t="shared" si="4"/>
        <v>0</v>
      </c>
      <c r="G34" s="40">
        <f>'Buget Comp 1'!F34+'Buget Comp 2'!F34+'Buget Comp 3'!F34+'Buget Comp 4'!F34+'Buget Comp 5'!F34+'Buget Comp 6'!F34+'Buget Comp 7'!F34+'Buget Comp 8'!F34+'Buget Comp 9'!F34+'Buget Comp 10'!F34</f>
        <v>0</v>
      </c>
      <c r="H34" s="40">
        <f>'Buget Comp 1'!G34+'Buget Comp 2'!G34+'Buget Comp 3'!G34+'Buget Comp 4'!G34+'Buget Comp 5'!G34+'Buget Comp 6'!G34+'Buget Comp 7'!G34+'Buget Comp 8'!G34+'Buget Comp 9'!G34+'Buget Comp 10'!G34</f>
        <v>0</v>
      </c>
      <c r="I34" s="10">
        <f t="shared" si="7"/>
        <v>0</v>
      </c>
      <c r="J34" s="10">
        <f t="shared" si="6"/>
        <v>0</v>
      </c>
    </row>
    <row r="35" spans="1:10" ht="16" x14ac:dyDescent="0.2">
      <c r="A35" s="70" t="s">
        <v>285</v>
      </c>
      <c r="B35" s="63" t="s">
        <v>160</v>
      </c>
      <c r="C35" s="14" t="s">
        <v>161</v>
      </c>
      <c r="D35" s="40">
        <f>'Buget Comp 1'!C35+'Buget Comp 2'!C35+'Buget Comp 3'!C35+'Buget Comp 4'!C35+'Buget Comp 5'!C35+'Buget Comp 6'!C35+'Buget Comp 7'!C35+'Buget Comp 8'!C35+'Buget Comp 9'!C35+'Buget Comp 10'!C35</f>
        <v>0</v>
      </c>
      <c r="E35" s="40">
        <f>'Buget Comp 1'!D35+'Buget Comp 2'!D35+'Buget Comp 3'!D35+'Buget Comp 4'!D35+'Buget Comp 5'!D35+'Buget Comp 6'!D35+'Buget Comp 7'!D35+'Buget Comp 8'!D35+'Buget Comp 9'!D35+'Buget Comp 10'!D35</f>
        <v>0</v>
      </c>
      <c r="F35" s="10">
        <f t="shared" si="4"/>
        <v>0</v>
      </c>
      <c r="G35" s="40">
        <f>'Buget Comp 1'!F35+'Buget Comp 2'!F35+'Buget Comp 3'!F35+'Buget Comp 4'!F35+'Buget Comp 5'!F35+'Buget Comp 6'!F35+'Buget Comp 7'!F35+'Buget Comp 8'!F35+'Buget Comp 9'!F35+'Buget Comp 10'!F35</f>
        <v>0</v>
      </c>
      <c r="H35" s="40">
        <f>'Buget Comp 1'!G35+'Buget Comp 2'!G35+'Buget Comp 3'!G35+'Buget Comp 4'!G35+'Buget Comp 5'!G35+'Buget Comp 6'!G35+'Buget Comp 7'!G35+'Buget Comp 8'!G35+'Buget Comp 9'!G35+'Buget Comp 10'!G35</f>
        <v>0</v>
      </c>
      <c r="I35" s="10">
        <f t="shared" si="7"/>
        <v>0</v>
      </c>
      <c r="J35" s="10">
        <f t="shared" si="6"/>
        <v>0</v>
      </c>
    </row>
    <row r="36" spans="1:10" x14ac:dyDescent="0.2">
      <c r="A36" s="70"/>
      <c r="B36" s="63" t="s">
        <v>162</v>
      </c>
      <c r="C36" s="14" t="s">
        <v>29</v>
      </c>
      <c r="D36" s="10">
        <f>D37+D40</f>
        <v>0</v>
      </c>
      <c r="E36" s="10">
        <f>E37+E40</f>
        <v>0</v>
      </c>
      <c r="F36" s="10">
        <f t="shared" si="4"/>
        <v>0</v>
      </c>
      <c r="G36" s="10">
        <f>G37+G40</f>
        <v>0</v>
      </c>
      <c r="H36" s="10">
        <f>H37+H40</f>
        <v>0</v>
      </c>
      <c r="I36" s="10">
        <f t="shared" si="7"/>
        <v>0</v>
      </c>
      <c r="J36" s="10">
        <f t="shared" si="6"/>
        <v>0</v>
      </c>
    </row>
    <row r="37" spans="1:10" ht="16" x14ac:dyDescent="0.2">
      <c r="A37" s="70" t="s">
        <v>285</v>
      </c>
      <c r="B37" s="63" t="s">
        <v>163</v>
      </c>
      <c r="C37" s="14" t="s">
        <v>164</v>
      </c>
      <c r="D37" s="10">
        <f>D38+D39</f>
        <v>0</v>
      </c>
      <c r="E37" s="10">
        <f>E38+E39</f>
        <v>0</v>
      </c>
      <c r="F37" s="10">
        <f t="shared" si="4"/>
        <v>0</v>
      </c>
      <c r="G37" s="10">
        <f>G38+G39</f>
        <v>0</v>
      </c>
      <c r="H37" s="10">
        <f>H38+H39</f>
        <v>0</v>
      </c>
      <c r="I37" s="10">
        <f t="shared" si="7"/>
        <v>0</v>
      </c>
      <c r="J37" s="10">
        <f t="shared" si="6"/>
        <v>0</v>
      </c>
    </row>
    <row r="38" spans="1:10" x14ac:dyDescent="0.2">
      <c r="A38" s="70"/>
      <c r="B38" s="63" t="s">
        <v>165</v>
      </c>
      <c r="C38" s="14" t="s">
        <v>166</v>
      </c>
      <c r="D38" s="40">
        <f>'Buget Comp 1'!C38+'Buget Comp 2'!C38+'Buget Comp 3'!C38+'Buget Comp 4'!C38+'Buget Comp 5'!C38+'Buget Comp 6'!C38+'Buget Comp 7'!C38+'Buget Comp 8'!C38+'Buget Comp 9'!C38+'Buget Comp 10'!C38</f>
        <v>0</v>
      </c>
      <c r="E38" s="40">
        <f>'Buget Comp 1'!D38+'Buget Comp 2'!D38+'Buget Comp 3'!D38+'Buget Comp 4'!D38+'Buget Comp 5'!D38+'Buget Comp 6'!D38+'Buget Comp 7'!D38+'Buget Comp 8'!D38+'Buget Comp 9'!D38+'Buget Comp 10'!D38</f>
        <v>0</v>
      </c>
      <c r="F38" s="10">
        <f t="shared" si="4"/>
        <v>0</v>
      </c>
      <c r="G38" s="40">
        <f>'Buget Comp 1'!F38+'Buget Comp 2'!F38+'Buget Comp 3'!F38+'Buget Comp 4'!F38+'Buget Comp 5'!F38+'Buget Comp 6'!F38+'Buget Comp 7'!F38+'Buget Comp 8'!F38+'Buget Comp 9'!F38+'Buget Comp 10'!F38</f>
        <v>0</v>
      </c>
      <c r="H38" s="40">
        <f>'Buget Comp 1'!G38+'Buget Comp 2'!G38+'Buget Comp 3'!G38+'Buget Comp 4'!G38+'Buget Comp 5'!G38+'Buget Comp 6'!G38+'Buget Comp 7'!G38+'Buget Comp 8'!G38+'Buget Comp 9'!G38+'Buget Comp 10'!G38</f>
        <v>0</v>
      </c>
      <c r="I38" s="10">
        <f t="shared" si="7"/>
        <v>0</v>
      </c>
      <c r="J38" s="10">
        <f t="shared" si="6"/>
        <v>0</v>
      </c>
    </row>
    <row r="39" spans="1:10" ht="39" x14ac:dyDescent="0.2">
      <c r="A39" s="70"/>
      <c r="B39" s="63" t="s">
        <v>167</v>
      </c>
      <c r="C39" s="14" t="s">
        <v>168</v>
      </c>
      <c r="D39" s="40">
        <f>'Buget Comp 1'!C39+'Buget Comp 2'!C39+'Buget Comp 3'!C39+'Buget Comp 4'!C39+'Buget Comp 5'!C39+'Buget Comp 6'!C39+'Buget Comp 7'!C39+'Buget Comp 8'!C39+'Buget Comp 9'!C39+'Buget Comp 10'!C39</f>
        <v>0</v>
      </c>
      <c r="E39" s="40">
        <f>'Buget Comp 1'!D39+'Buget Comp 2'!D39+'Buget Comp 3'!D39+'Buget Comp 4'!D39+'Buget Comp 5'!D39+'Buget Comp 6'!D39+'Buget Comp 7'!D39+'Buget Comp 8'!D39+'Buget Comp 9'!D39+'Buget Comp 10'!D39</f>
        <v>0</v>
      </c>
      <c r="F39" s="10">
        <f t="shared" si="4"/>
        <v>0</v>
      </c>
      <c r="G39" s="40">
        <f>'Buget Comp 1'!F39+'Buget Comp 2'!F39+'Buget Comp 3'!F39+'Buget Comp 4'!F39+'Buget Comp 5'!F39+'Buget Comp 6'!F39+'Buget Comp 7'!F39+'Buget Comp 8'!F39+'Buget Comp 9'!F39+'Buget Comp 10'!F39</f>
        <v>0</v>
      </c>
      <c r="H39" s="40">
        <f>'Buget Comp 1'!G39+'Buget Comp 2'!G39+'Buget Comp 3'!G39+'Buget Comp 4'!G39+'Buget Comp 5'!G39+'Buget Comp 6'!G39+'Buget Comp 7'!G39+'Buget Comp 8'!G39+'Buget Comp 9'!G39+'Buget Comp 10'!G39</f>
        <v>0</v>
      </c>
      <c r="I39" s="10">
        <f t="shared" si="7"/>
        <v>0</v>
      </c>
      <c r="J39" s="10">
        <f t="shared" si="6"/>
        <v>0</v>
      </c>
    </row>
    <row r="40" spans="1:10" ht="16" x14ac:dyDescent="0.2">
      <c r="A40" s="70" t="s">
        <v>285</v>
      </c>
      <c r="B40" s="63" t="s">
        <v>169</v>
      </c>
      <c r="C40" s="14" t="s">
        <v>170</v>
      </c>
      <c r="D40" s="40">
        <f>'Buget Comp 1'!C40+'Buget Comp 2'!C40+'Buget Comp 3'!C40+'Buget Comp 4'!C40+'Buget Comp 5'!C40+'Buget Comp 6'!C40+'Buget Comp 7'!C40+'Buget Comp 8'!C40+'Buget Comp 9'!C40+'Buget Comp 10'!C40</f>
        <v>0</v>
      </c>
      <c r="E40" s="40">
        <f>'Buget Comp 1'!D40+'Buget Comp 2'!D40+'Buget Comp 3'!D40+'Buget Comp 4'!D40+'Buget Comp 5'!D40+'Buget Comp 6'!D40+'Buget Comp 7'!D40+'Buget Comp 8'!D40+'Buget Comp 9'!D40+'Buget Comp 10'!D40</f>
        <v>0</v>
      </c>
      <c r="F40" s="10">
        <f t="shared" si="4"/>
        <v>0</v>
      </c>
      <c r="G40" s="40">
        <f>'Buget Comp 1'!F40+'Buget Comp 2'!F40+'Buget Comp 3'!F40+'Buget Comp 4'!F40+'Buget Comp 5'!F40+'Buget Comp 6'!F40+'Buget Comp 7'!F40+'Buget Comp 8'!F40+'Buget Comp 9'!F40+'Buget Comp 10'!F40</f>
        <v>0</v>
      </c>
      <c r="H40" s="40">
        <f>'Buget Comp 1'!G40+'Buget Comp 2'!G40+'Buget Comp 3'!G40+'Buget Comp 4'!G40+'Buget Comp 5'!G40+'Buget Comp 6'!G40+'Buget Comp 7'!G40+'Buget Comp 8'!G40+'Buget Comp 9'!G40+'Buget Comp 10'!G40</f>
        <v>0</v>
      </c>
      <c r="I40" s="10">
        <f t="shared" si="7"/>
        <v>0</v>
      </c>
      <c r="J40" s="10">
        <f t="shared" si="6"/>
        <v>0</v>
      </c>
    </row>
    <row r="41" spans="1:10" s="16" customFormat="1" x14ac:dyDescent="0.2">
      <c r="A41" s="69"/>
      <c r="B41" s="65"/>
      <c r="C41" s="12" t="s">
        <v>35</v>
      </c>
      <c r="D41" s="13">
        <f>D18+D22+D23+D24+D25+D32+D33+D36</f>
        <v>0</v>
      </c>
      <c r="E41" s="13">
        <f>E18+E22+E23+E24+E25+E32+E33+E36</f>
        <v>0</v>
      </c>
      <c r="F41" s="13">
        <f>D41+E41</f>
        <v>0</v>
      </c>
      <c r="G41" s="13">
        <f>G18+G22+G23+G24+G25+G32+G33+G36</f>
        <v>0</v>
      </c>
      <c r="H41" s="13">
        <f>H18+H22+H23+H24+H25+H32+H33+H36</f>
        <v>0</v>
      </c>
      <c r="I41" s="13">
        <f>G41+H41</f>
        <v>0</v>
      </c>
      <c r="J41" s="13">
        <f>F41+I41</f>
        <v>0</v>
      </c>
    </row>
    <row r="42" spans="1:10" x14ac:dyDescent="0.2">
      <c r="A42" s="70"/>
      <c r="B42" s="66" t="s">
        <v>36</v>
      </c>
      <c r="C42" s="72" t="s">
        <v>37</v>
      </c>
      <c r="D42" s="73"/>
      <c r="E42" s="73"/>
      <c r="F42" s="73"/>
      <c r="G42" s="73"/>
      <c r="H42" s="73"/>
      <c r="I42" s="73"/>
      <c r="J42" s="73"/>
    </row>
    <row r="43" spans="1:10" ht="16" x14ac:dyDescent="0.2">
      <c r="A43" s="70" t="s">
        <v>284</v>
      </c>
      <c r="B43" s="63" t="s">
        <v>39</v>
      </c>
      <c r="C43" s="14" t="s">
        <v>38</v>
      </c>
      <c r="D43" s="10">
        <f>D44+D45</f>
        <v>0</v>
      </c>
      <c r="E43" s="10">
        <f>E44+E45</f>
        <v>0</v>
      </c>
      <c r="F43" s="10">
        <f t="shared" ref="F43:F62" si="8">D43+E43</f>
        <v>0</v>
      </c>
      <c r="G43" s="10">
        <f>G44+G45</f>
        <v>0</v>
      </c>
      <c r="H43" s="10">
        <f>H44+H45</f>
        <v>0</v>
      </c>
      <c r="I43" s="10">
        <f t="shared" ref="I43:I62" si="9">G43+H43</f>
        <v>0</v>
      </c>
      <c r="J43" s="10">
        <f t="shared" ref="J43:J62" si="10">F43+I43</f>
        <v>0</v>
      </c>
    </row>
    <row r="44" spans="1:10" x14ac:dyDescent="0.2">
      <c r="A44" s="70"/>
      <c r="B44" s="63" t="s">
        <v>171</v>
      </c>
      <c r="C44" s="14" t="s">
        <v>38</v>
      </c>
      <c r="D44" s="40">
        <f>'Buget Comp 1'!C44+'Buget Comp 2'!C44+'Buget Comp 3'!C44+'Buget Comp 4'!C44+'Buget Comp 5'!C44+'Buget Comp 6'!C44+'Buget Comp 7'!C44+'Buget Comp 8'!C44+'Buget Comp 9'!C44+'Buget Comp 10'!C44</f>
        <v>0</v>
      </c>
      <c r="E44" s="40">
        <f>'Buget Comp 1'!D44+'Buget Comp 2'!D44+'Buget Comp 3'!D44+'Buget Comp 4'!D44+'Buget Comp 5'!D44+'Buget Comp 6'!D44+'Buget Comp 7'!D44+'Buget Comp 8'!D44+'Buget Comp 9'!D44+'Buget Comp 10'!D44</f>
        <v>0</v>
      </c>
      <c r="F44" s="10">
        <f t="shared" si="8"/>
        <v>0</v>
      </c>
      <c r="G44" s="40">
        <f>'Buget Comp 1'!F44+'Buget Comp 2'!F44+'Buget Comp 3'!F44+'Buget Comp 4'!F44+'Buget Comp 5'!F44+'Buget Comp 6'!F44+'Buget Comp 7'!F44+'Buget Comp 8'!F44+'Buget Comp 9'!F44+'Buget Comp 10'!F44</f>
        <v>0</v>
      </c>
      <c r="H44" s="40">
        <f>'Buget Comp 1'!G44+'Buget Comp 2'!G44+'Buget Comp 3'!G44+'Buget Comp 4'!G44+'Buget Comp 5'!G44+'Buget Comp 6'!G44+'Buget Comp 7'!G44+'Buget Comp 8'!G44+'Buget Comp 9'!G44+'Buget Comp 10'!G44</f>
        <v>0</v>
      </c>
      <c r="I44" s="10">
        <f t="shared" si="9"/>
        <v>0</v>
      </c>
      <c r="J44" s="10">
        <f t="shared" si="10"/>
        <v>0</v>
      </c>
    </row>
    <row r="45" spans="1:10" x14ac:dyDescent="0.2">
      <c r="A45" s="70"/>
      <c r="B45" s="63" t="s">
        <v>190</v>
      </c>
      <c r="C45" s="14" t="s">
        <v>172</v>
      </c>
      <c r="D45" s="40">
        <f>'Buget Comp 1'!C45+'Buget Comp 2'!C45+'Buget Comp 3'!C45+'Buget Comp 4'!C45+'Buget Comp 5'!C45+'Buget Comp 6'!C45+'Buget Comp 7'!C45+'Buget Comp 8'!C45+'Buget Comp 9'!C45+'Buget Comp 10'!C45</f>
        <v>0</v>
      </c>
      <c r="E45" s="40">
        <f>'Buget Comp 1'!D45+'Buget Comp 2'!D45+'Buget Comp 3'!D45+'Buget Comp 4'!D45+'Buget Comp 5'!D45+'Buget Comp 6'!D45+'Buget Comp 7'!D45+'Buget Comp 8'!D45+'Buget Comp 9'!D45+'Buget Comp 10'!D45</f>
        <v>0</v>
      </c>
      <c r="F45" s="10">
        <f t="shared" si="8"/>
        <v>0</v>
      </c>
      <c r="G45" s="40">
        <f>'Buget Comp 1'!F45+'Buget Comp 2'!F45+'Buget Comp 3'!F45+'Buget Comp 4'!F45+'Buget Comp 5'!F45+'Buget Comp 6'!F45+'Buget Comp 7'!F45+'Buget Comp 8'!F45+'Buget Comp 9'!F45+'Buget Comp 10'!F45</f>
        <v>0</v>
      </c>
      <c r="H45" s="40">
        <f>'Buget Comp 1'!G45+'Buget Comp 2'!G45+'Buget Comp 3'!G45+'Buget Comp 4'!G45+'Buget Comp 5'!G45+'Buget Comp 6'!G45+'Buget Comp 7'!G45+'Buget Comp 8'!G45+'Buget Comp 9'!G45+'Buget Comp 10'!G45</f>
        <v>0</v>
      </c>
      <c r="I45" s="10">
        <f t="shared" si="9"/>
        <v>0</v>
      </c>
      <c r="J45" s="10">
        <f t="shared" si="10"/>
        <v>0</v>
      </c>
    </row>
    <row r="46" spans="1:10" ht="16" x14ac:dyDescent="0.2">
      <c r="A46" s="70" t="s">
        <v>284</v>
      </c>
      <c r="B46" s="63" t="s">
        <v>40</v>
      </c>
      <c r="C46" s="14" t="s">
        <v>173</v>
      </c>
      <c r="D46" s="10">
        <f>D47+D48+D49</f>
        <v>0</v>
      </c>
      <c r="E46" s="10">
        <f>E47+E48+E49</f>
        <v>0</v>
      </c>
      <c r="F46" s="10">
        <f t="shared" si="8"/>
        <v>0</v>
      </c>
      <c r="G46" s="10">
        <f>G47+G48+G49</f>
        <v>0</v>
      </c>
      <c r="H46" s="10">
        <f>H47+H48+H49</f>
        <v>0</v>
      </c>
      <c r="I46" s="10">
        <f t="shared" si="9"/>
        <v>0</v>
      </c>
      <c r="J46" s="10">
        <f t="shared" si="10"/>
        <v>0</v>
      </c>
    </row>
    <row r="47" spans="1:10" x14ac:dyDescent="0.2">
      <c r="A47" s="70"/>
      <c r="B47" s="63" t="s">
        <v>91</v>
      </c>
      <c r="C47" s="14" t="s">
        <v>173</v>
      </c>
      <c r="D47" s="40">
        <f>'Buget Comp 1'!C47+'Buget Comp 2'!C47+'Buget Comp 3'!C47+'Buget Comp 4'!C47+'Buget Comp 5'!C47+'Buget Comp 6'!C47+'Buget Comp 7'!C47+'Buget Comp 8'!C47+'Buget Comp 9'!C47+'Buget Comp 10'!C47</f>
        <v>0</v>
      </c>
      <c r="E47" s="40">
        <f>'Buget Comp 1'!D47+'Buget Comp 2'!D47+'Buget Comp 3'!D47+'Buget Comp 4'!D47+'Buget Comp 5'!D47+'Buget Comp 6'!D47+'Buget Comp 7'!D47+'Buget Comp 8'!D47+'Buget Comp 9'!D47+'Buget Comp 10'!D47</f>
        <v>0</v>
      </c>
      <c r="F47" s="10">
        <f t="shared" si="8"/>
        <v>0</v>
      </c>
      <c r="G47" s="40">
        <f>'Buget Comp 1'!F47+'Buget Comp 2'!F47+'Buget Comp 3'!F47+'Buget Comp 4'!F47+'Buget Comp 5'!F47+'Buget Comp 6'!F47+'Buget Comp 7'!F47+'Buget Comp 8'!F47+'Buget Comp 9'!F47+'Buget Comp 10'!F47</f>
        <v>0</v>
      </c>
      <c r="H47" s="40">
        <f>'Buget Comp 1'!G47+'Buget Comp 2'!G47+'Buget Comp 3'!G47+'Buget Comp 4'!G47+'Buget Comp 5'!G47+'Buget Comp 6'!G47+'Buget Comp 7'!G47+'Buget Comp 8'!G47+'Buget Comp 9'!G47+'Buget Comp 10'!G47</f>
        <v>0</v>
      </c>
      <c r="I47" s="10">
        <f t="shared" si="9"/>
        <v>0</v>
      </c>
      <c r="J47" s="10">
        <f t="shared" si="10"/>
        <v>0</v>
      </c>
    </row>
    <row r="48" spans="1:10" ht="26" x14ac:dyDescent="0.2">
      <c r="A48" s="70"/>
      <c r="B48" s="63" t="s">
        <v>92</v>
      </c>
      <c r="C48" s="14" t="s">
        <v>174</v>
      </c>
      <c r="D48" s="40">
        <f>'Buget Comp 1'!C48+'Buget Comp 2'!C48+'Buget Comp 3'!C48+'Buget Comp 4'!C48+'Buget Comp 5'!C48+'Buget Comp 6'!C48+'Buget Comp 7'!C48+'Buget Comp 8'!C48+'Buget Comp 9'!C48+'Buget Comp 10'!C48</f>
        <v>0</v>
      </c>
      <c r="E48" s="40">
        <f>'Buget Comp 1'!D48+'Buget Comp 2'!D48+'Buget Comp 3'!D48+'Buget Comp 4'!D48+'Buget Comp 5'!D48+'Buget Comp 6'!D48+'Buget Comp 7'!D48+'Buget Comp 8'!D48+'Buget Comp 9'!D48+'Buget Comp 10'!D48</f>
        <v>0</v>
      </c>
      <c r="F48" s="10">
        <f t="shared" si="8"/>
        <v>0</v>
      </c>
      <c r="G48" s="40">
        <f>'Buget Comp 1'!F48+'Buget Comp 2'!F48+'Buget Comp 3'!F48+'Buget Comp 4'!F48+'Buget Comp 5'!F48+'Buget Comp 6'!F48+'Buget Comp 7'!F48+'Buget Comp 8'!F48+'Buget Comp 9'!F48+'Buget Comp 10'!F48</f>
        <v>0</v>
      </c>
      <c r="H48" s="40">
        <f>'Buget Comp 1'!G48+'Buget Comp 2'!G48+'Buget Comp 3'!G48+'Buget Comp 4'!G48+'Buget Comp 5'!G48+'Buget Comp 6'!G48+'Buget Comp 7'!G48+'Buget Comp 8'!G48+'Buget Comp 9'!G48+'Buget Comp 10'!G48</f>
        <v>0</v>
      </c>
      <c r="I48" s="10">
        <f t="shared" si="9"/>
        <v>0</v>
      </c>
      <c r="J48" s="10">
        <f t="shared" si="10"/>
        <v>0</v>
      </c>
    </row>
    <row r="49" spans="1:10" ht="26" x14ac:dyDescent="0.2">
      <c r="A49" s="70"/>
      <c r="B49" s="63" t="s">
        <v>191</v>
      </c>
      <c r="C49" s="14" t="s">
        <v>224</v>
      </c>
      <c r="D49" s="40">
        <f>'Buget Comp 1'!C49+'Buget Comp 2'!C49+'Buget Comp 3'!C49+'Buget Comp 4'!C49+'Buget Comp 5'!C49+'Buget Comp 6'!C49+'Buget Comp 7'!C49+'Buget Comp 8'!C49+'Buget Comp 9'!C49+'Buget Comp 10'!C49</f>
        <v>0</v>
      </c>
      <c r="E49" s="40">
        <f>'Buget Comp 1'!D49+'Buget Comp 2'!D49+'Buget Comp 3'!D49+'Buget Comp 4'!D49+'Buget Comp 5'!D49+'Buget Comp 6'!D49+'Buget Comp 7'!D49+'Buget Comp 8'!D49+'Buget Comp 9'!D49+'Buget Comp 10'!D49</f>
        <v>0</v>
      </c>
      <c r="F49" s="10">
        <f t="shared" si="8"/>
        <v>0</v>
      </c>
      <c r="G49" s="40">
        <f>'Buget Comp 1'!F49+'Buget Comp 2'!F49+'Buget Comp 3'!F49+'Buget Comp 4'!F49+'Buget Comp 5'!F49+'Buget Comp 6'!F49+'Buget Comp 7'!F49+'Buget Comp 8'!F49+'Buget Comp 9'!F49+'Buget Comp 10'!F49</f>
        <v>0</v>
      </c>
      <c r="H49" s="40">
        <f>'Buget Comp 1'!G49+'Buget Comp 2'!G49+'Buget Comp 3'!G49+'Buget Comp 4'!G49+'Buget Comp 5'!G49+'Buget Comp 6'!G49+'Buget Comp 7'!G49+'Buget Comp 8'!G49+'Buget Comp 9'!G49+'Buget Comp 10'!G49</f>
        <v>0</v>
      </c>
      <c r="I49" s="10">
        <f t="shared" si="9"/>
        <v>0</v>
      </c>
      <c r="J49" s="10">
        <f t="shared" si="10"/>
        <v>0</v>
      </c>
    </row>
    <row r="50" spans="1:10" ht="16" x14ac:dyDescent="0.2">
      <c r="A50" s="70" t="s">
        <v>284</v>
      </c>
      <c r="B50" s="63" t="s">
        <v>41</v>
      </c>
      <c r="C50" s="14" t="s">
        <v>175</v>
      </c>
      <c r="D50" s="10">
        <f>D51+D52+D53</f>
        <v>0</v>
      </c>
      <c r="E50" s="10">
        <f>E51+E52+E53</f>
        <v>0</v>
      </c>
      <c r="F50" s="10">
        <f t="shared" si="8"/>
        <v>0</v>
      </c>
      <c r="G50" s="10">
        <f>G51+G52+G53</f>
        <v>0</v>
      </c>
      <c r="H50" s="10">
        <f>H51+H52+H53</f>
        <v>0</v>
      </c>
      <c r="I50" s="10">
        <f t="shared" si="9"/>
        <v>0</v>
      </c>
      <c r="J50" s="10">
        <f t="shared" si="10"/>
        <v>0</v>
      </c>
    </row>
    <row r="51" spans="1:10" x14ac:dyDescent="0.2">
      <c r="A51" s="70"/>
      <c r="B51" s="63" t="s">
        <v>176</v>
      </c>
      <c r="C51" s="14" t="s">
        <v>175</v>
      </c>
      <c r="D51" s="40">
        <f>'Buget Comp 1'!C51+'Buget Comp 2'!C51+'Buget Comp 3'!C51+'Buget Comp 4'!C51+'Buget Comp 5'!C51+'Buget Comp 6'!C51+'Buget Comp 7'!C51+'Buget Comp 8'!C51+'Buget Comp 9'!C51+'Buget Comp 10'!C51</f>
        <v>0</v>
      </c>
      <c r="E51" s="40">
        <f>'Buget Comp 1'!D51+'Buget Comp 2'!D51+'Buget Comp 3'!D51+'Buget Comp 4'!D51+'Buget Comp 5'!D51+'Buget Comp 6'!D51+'Buget Comp 7'!D51+'Buget Comp 8'!D51+'Buget Comp 9'!D51+'Buget Comp 10'!D51</f>
        <v>0</v>
      </c>
      <c r="F51" s="10">
        <f t="shared" si="8"/>
        <v>0</v>
      </c>
      <c r="G51" s="40">
        <f>'Buget Comp 1'!F51+'Buget Comp 2'!F51+'Buget Comp 3'!F51+'Buget Comp 4'!F51+'Buget Comp 5'!F51+'Buget Comp 6'!F51+'Buget Comp 7'!F51+'Buget Comp 8'!F51+'Buget Comp 9'!F51+'Buget Comp 10'!F51</f>
        <v>0</v>
      </c>
      <c r="H51" s="40">
        <f>'Buget Comp 1'!G51+'Buget Comp 2'!G51+'Buget Comp 3'!G51+'Buget Comp 4'!G51+'Buget Comp 5'!G51+'Buget Comp 6'!G51+'Buget Comp 7'!G51+'Buget Comp 8'!G51+'Buget Comp 9'!G51+'Buget Comp 10'!G51</f>
        <v>0</v>
      </c>
      <c r="I51" s="10">
        <f t="shared" si="9"/>
        <v>0</v>
      </c>
      <c r="J51" s="10">
        <f t="shared" si="10"/>
        <v>0</v>
      </c>
    </row>
    <row r="52" spans="1:10" ht="26" x14ac:dyDescent="0.2">
      <c r="A52" s="70"/>
      <c r="B52" s="63" t="s">
        <v>177</v>
      </c>
      <c r="C52" s="14" t="s">
        <v>178</v>
      </c>
      <c r="D52" s="40">
        <f>'Buget Comp 1'!C52+'Buget Comp 2'!C52+'Buget Comp 3'!C52+'Buget Comp 4'!C52+'Buget Comp 5'!C52+'Buget Comp 6'!C52+'Buget Comp 7'!C52+'Buget Comp 8'!C52+'Buget Comp 9'!C52+'Buget Comp 10'!C52</f>
        <v>0</v>
      </c>
      <c r="E52" s="40">
        <f>'Buget Comp 1'!D52+'Buget Comp 2'!D52+'Buget Comp 3'!D52+'Buget Comp 4'!D52+'Buget Comp 5'!D52+'Buget Comp 6'!D52+'Buget Comp 7'!D52+'Buget Comp 8'!D52+'Buget Comp 9'!D52+'Buget Comp 10'!D52</f>
        <v>0</v>
      </c>
      <c r="F52" s="10">
        <f t="shared" si="8"/>
        <v>0</v>
      </c>
      <c r="G52" s="40">
        <f>'Buget Comp 1'!F52+'Buget Comp 2'!F52+'Buget Comp 3'!F52+'Buget Comp 4'!F52+'Buget Comp 5'!F52+'Buget Comp 6'!F52+'Buget Comp 7'!F52+'Buget Comp 8'!F52+'Buget Comp 9'!F52+'Buget Comp 10'!F52</f>
        <v>0</v>
      </c>
      <c r="H52" s="40">
        <f>'Buget Comp 1'!G52+'Buget Comp 2'!G52+'Buget Comp 3'!G52+'Buget Comp 4'!G52+'Buget Comp 5'!G52+'Buget Comp 6'!G52+'Buget Comp 7'!G52+'Buget Comp 8'!G52+'Buget Comp 9'!G52+'Buget Comp 10'!G52</f>
        <v>0</v>
      </c>
      <c r="I52" s="10">
        <f t="shared" si="9"/>
        <v>0</v>
      </c>
      <c r="J52" s="10">
        <f t="shared" si="10"/>
        <v>0</v>
      </c>
    </row>
    <row r="53" spans="1:10" ht="26" x14ac:dyDescent="0.2">
      <c r="A53" s="70"/>
      <c r="B53" s="63" t="s">
        <v>192</v>
      </c>
      <c r="C53" s="14" t="s">
        <v>225</v>
      </c>
      <c r="D53" s="40">
        <f>'Buget Comp 1'!C53+'Buget Comp 2'!C53+'Buget Comp 3'!C53+'Buget Comp 4'!C53+'Buget Comp 5'!C53+'Buget Comp 6'!C53+'Buget Comp 7'!C53+'Buget Comp 8'!C53+'Buget Comp 9'!C53+'Buget Comp 10'!C53</f>
        <v>0</v>
      </c>
      <c r="E53" s="40">
        <f>'Buget Comp 1'!D53+'Buget Comp 2'!D53+'Buget Comp 3'!D53+'Buget Comp 4'!D53+'Buget Comp 5'!D53+'Buget Comp 6'!D53+'Buget Comp 7'!D53+'Buget Comp 8'!D53+'Buget Comp 9'!D53+'Buget Comp 10'!D53</f>
        <v>0</v>
      </c>
      <c r="F53" s="10">
        <f t="shared" si="8"/>
        <v>0</v>
      </c>
      <c r="G53" s="40">
        <f>'Buget Comp 1'!F53+'Buget Comp 2'!F53+'Buget Comp 3'!F53+'Buget Comp 4'!F53+'Buget Comp 5'!F53+'Buget Comp 6'!F53+'Buget Comp 7'!F53+'Buget Comp 8'!F53+'Buget Comp 9'!F53+'Buget Comp 10'!F53</f>
        <v>0</v>
      </c>
      <c r="H53" s="40">
        <f>'Buget Comp 1'!G53+'Buget Comp 2'!G53+'Buget Comp 3'!G53+'Buget Comp 4'!G53+'Buget Comp 5'!G53+'Buget Comp 6'!G53+'Buget Comp 7'!G53+'Buget Comp 8'!G53+'Buget Comp 9'!G53+'Buget Comp 10'!G53</f>
        <v>0</v>
      </c>
      <c r="I53" s="10">
        <f t="shared" si="9"/>
        <v>0</v>
      </c>
      <c r="J53" s="10">
        <f t="shared" si="10"/>
        <v>0</v>
      </c>
    </row>
    <row r="54" spans="1:10" ht="32" x14ac:dyDescent="0.2">
      <c r="A54" s="70" t="s">
        <v>283</v>
      </c>
      <c r="B54" s="63" t="s">
        <v>179</v>
      </c>
      <c r="C54" s="14" t="s">
        <v>180</v>
      </c>
      <c r="D54" s="10">
        <f>D55+D56</f>
        <v>0</v>
      </c>
      <c r="E54" s="10">
        <f>E55+E56</f>
        <v>0</v>
      </c>
      <c r="F54" s="10">
        <f t="shared" si="8"/>
        <v>0</v>
      </c>
      <c r="G54" s="10">
        <f>G55+G56</f>
        <v>0</v>
      </c>
      <c r="H54" s="10">
        <f>H55+H56</f>
        <v>0</v>
      </c>
      <c r="I54" s="10">
        <f t="shared" si="9"/>
        <v>0</v>
      </c>
      <c r="J54" s="10">
        <f t="shared" si="10"/>
        <v>0</v>
      </c>
    </row>
    <row r="55" spans="1:10" ht="26" x14ac:dyDescent="0.2">
      <c r="A55" s="70"/>
      <c r="B55" s="63" t="s">
        <v>181</v>
      </c>
      <c r="C55" s="14" t="s">
        <v>180</v>
      </c>
      <c r="D55" s="40">
        <f>'Buget Comp 1'!C55+'Buget Comp 2'!C55+'Buget Comp 3'!C55+'Buget Comp 4'!C55+'Buget Comp 5'!C55+'Buget Comp 6'!C55+'Buget Comp 7'!C55+'Buget Comp 8'!C55+'Buget Comp 9'!C55+'Buget Comp 10'!C55</f>
        <v>0</v>
      </c>
      <c r="E55" s="40">
        <f>'Buget Comp 1'!D55+'Buget Comp 2'!D55+'Buget Comp 3'!D55+'Buget Comp 4'!D55+'Buget Comp 5'!D55+'Buget Comp 6'!D55+'Buget Comp 7'!D55+'Buget Comp 8'!D55+'Buget Comp 9'!D55+'Buget Comp 10'!D55</f>
        <v>0</v>
      </c>
      <c r="F55" s="10">
        <f t="shared" si="8"/>
        <v>0</v>
      </c>
      <c r="G55" s="40">
        <f>'Buget Comp 1'!F55+'Buget Comp 2'!F55+'Buget Comp 3'!F55+'Buget Comp 4'!F55+'Buget Comp 5'!F55+'Buget Comp 6'!F55+'Buget Comp 7'!F55+'Buget Comp 8'!F55+'Buget Comp 9'!F55+'Buget Comp 10'!F55</f>
        <v>0</v>
      </c>
      <c r="H55" s="40">
        <f>'Buget Comp 1'!G55+'Buget Comp 2'!G55+'Buget Comp 3'!G55+'Buget Comp 4'!G55+'Buget Comp 5'!G55+'Buget Comp 6'!G55+'Buget Comp 7'!G55+'Buget Comp 8'!G55+'Buget Comp 9'!G55+'Buget Comp 10'!G55</f>
        <v>0</v>
      </c>
      <c r="I55" s="10">
        <f t="shared" si="9"/>
        <v>0</v>
      </c>
      <c r="J55" s="10">
        <f t="shared" si="10"/>
        <v>0</v>
      </c>
    </row>
    <row r="56" spans="1:10" ht="26" x14ac:dyDescent="0.2">
      <c r="A56" s="70"/>
      <c r="B56" s="63" t="s">
        <v>193</v>
      </c>
      <c r="C56" s="14" t="s">
        <v>182</v>
      </c>
      <c r="D56" s="40">
        <f>'Buget Comp 1'!C56+'Buget Comp 2'!C56+'Buget Comp 3'!C56+'Buget Comp 4'!C56+'Buget Comp 5'!C56+'Buget Comp 6'!C56+'Buget Comp 7'!C56+'Buget Comp 8'!C56+'Buget Comp 9'!C56+'Buget Comp 10'!C56</f>
        <v>0</v>
      </c>
      <c r="E56" s="40">
        <f>'Buget Comp 1'!D56+'Buget Comp 2'!D56+'Buget Comp 3'!D56+'Buget Comp 4'!D56+'Buget Comp 5'!D56+'Buget Comp 6'!D56+'Buget Comp 7'!D56+'Buget Comp 8'!D56+'Buget Comp 9'!D56+'Buget Comp 10'!D56</f>
        <v>0</v>
      </c>
      <c r="F56" s="10">
        <f t="shared" si="8"/>
        <v>0</v>
      </c>
      <c r="G56" s="40">
        <f>'Buget Comp 1'!F56+'Buget Comp 2'!F56+'Buget Comp 3'!F56+'Buget Comp 4'!F56+'Buget Comp 5'!F56+'Buget Comp 6'!F56+'Buget Comp 7'!F56+'Buget Comp 8'!F56+'Buget Comp 9'!F56+'Buget Comp 10'!F56</f>
        <v>0</v>
      </c>
      <c r="H56" s="40">
        <f>'Buget Comp 1'!G56+'Buget Comp 2'!G56+'Buget Comp 3'!G56+'Buget Comp 4'!G56+'Buget Comp 5'!G56+'Buget Comp 6'!G56+'Buget Comp 7'!G56+'Buget Comp 8'!G56+'Buget Comp 9'!G56+'Buget Comp 10'!G56</f>
        <v>0</v>
      </c>
      <c r="I56" s="10">
        <f t="shared" si="9"/>
        <v>0</v>
      </c>
      <c r="J56" s="10">
        <f t="shared" si="10"/>
        <v>0</v>
      </c>
    </row>
    <row r="57" spans="1:10" ht="32" x14ac:dyDescent="0.2">
      <c r="A57" s="70" t="s">
        <v>283</v>
      </c>
      <c r="B57" s="63" t="s">
        <v>183</v>
      </c>
      <c r="C57" s="14" t="s">
        <v>184</v>
      </c>
      <c r="D57" s="10">
        <f>D58+D59</f>
        <v>0</v>
      </c>
      <c r="E57" s="10">
        <f>E58+E59</f>
        <v>0</v>
      </c>
      <c r="F57" s="10">
        <f t="shared" si="8"/>
        <v>0</v>
      </c>
      <c r="G57" s="10">
        <f>G58+G59</f>
        <v>0</v>
      </c>
      <c r="H57" s="10">
        <f>H58+H59</f>
        <v>0</v>
      </c>
      <c r="I57" s="10">
        <f t="shared" si="9"/>
        <v>0</v>
      </c>
      <c r="J57" s="10">
        <f t="shared" si="10"/>
        <v>0</v>
      </c>
    </row>
    <row r="58" spans="1:10" x14ac:dyDescent="0.2">
      <c r="A58" s="70"/>
      <c r="B58" s="63" t="s">
        <v>185</v>
      </c>
      <c r="C58" s="14" t="s">
        <v>184</v>
      </c>
      <c r="D58" s="40">
        <f>'Buget Comp 1'!C58+'Buget Comp 2'!C58+'Buget Comp 3'!C58+'Buget Comp 4'!C58+'Buget Comp 5'!C58+'Buget Comp 6'!C58+'Buget Comp 7'!C58+'Buget Comp 8'!C58+'Buget Comp 9'!C58+'Buget Comp 10'!C58</f>
        <v>0</v>
      </c>
      <c r="E58" s="40">
        <f>'Buget Comp 1'!D58+'Buget Comp 2'!D58+'Buget Comp 3'!D58+'Buget Comp 4'!D58+'Buget Comp 5'!D58+'Buget Comp 6'!D58+'Buget Comp 7'!D58+'Buget Comp 8'!D58+'Buget Comp 9'!D58+'Buget Comp 10'!D58</f>
        <v>0</v>
      </c>
      <c r="F58" s="10">
        <f t="shared" si="8"/>
        <v>0</v>
      </c>
      <c r="G58" s="40">
        <f>'Buget Comp 1'!F58+'Buget Comp 2'!F58+'Buget Comp 3'!F58+'Buget Comp 4'!F58+'Buget Comp 5'!F58+'Buget Comp 6'!F58+'Buget Comp 7'!F58+'Buget Comp 8'!F58+'Buget Comp 9'!F58+'Buget Comp 10'!F58</f>
        <v>0</v>
      </c>
      <c r="H58" s="40">
        <f>'Buget Comp 1'!G58+'Buget Comp 2'!G58+'Buget Comp 3'!G58+'Buget Comp 4'!G58+'Buget Comp 5'!G58+'Buget Comp 6'!G58+'Buget Comp 7'!G58+'Buget Comp 8'!G58+'Buget Comp 9'!G58+'Buget Comp 10'!G58</f>
        <v>0</v>
      </c>
      <c r="I58" s="10">
        <f t="shared" si="9"/>
        <v>0</v>
      </c>
      <c r="J58" s="10">
        <f t="shared" si="10"/>
        <v>0</v>
      </c>
    </row>
    <row r="59" spans="1:10" x14ac:dyDescent="0.2">
      <c r="A59" s="70"/>
      <c r="B59" s="63" t="s">
        <v>194</v>
      </c>
      <c r="C59" s="14" t="s">
        <v>188</v>
      </c>
      <c r="D59" s="40">
        <f>'Buget Comp 1'!C59+'Buget Comp 2'!C59+'Buget Comp 3'!C59+'Buget Comp 4'!C59+'Buget Comp 5'!C59+'Buget Comp 6'!C59+'Buget Comp 7'!C59+'Buget Comp 8'!C59+'Buget Comp 9'!C59+'Buget Comp 10'!C59</f>
        <v>0</v>
      </c>
      <c r="E59" s="40">
        <f>'Buget Comp 1'!D59+'Buget Comp 2'!D59+'Buget Comp 3'!D59+'Buget Comp 4'!D59+'Buget Comp 5'!D59+'Buget Comp 6'!D59+'Buget Comp 7'!D59+'Buget Comp 8'!D59+'Buget Comp 9'!D59+'Buget Comp 10'!D59</f>
        <v>0</v>
      </c>
      <c r="F59" s="10">
        <f t="shared" si="8"/>
        <v>0</v>
      </c>
      <c r="G59" s="40">
        <f>'Buget Comp 1'!F59+'Buget Comp 2'!F59+'Buget Comp 3'!F59+'Buget Comp 4'!F59+'Buget Comp 5'!F59+'Buget Comp 6'!F59+'Buget Comp 7'!F59+'Buget Comp 8'!F59+'Buget Comp 9'!F59+'Buget Comp 10'!F59</f>
        <v>0</v>
      </c>
      <c r="H59" s="40">
        <f>'Buget Comp 1'!G59+'Buget Comp 2'!G59+'Buget Comp 3'!G59+'Buget Comp 4'!G59+'Buget Comp 5'!G59+'Buget Comp 6'!G59+'Buget Comp 7'!G59+'Buget Comp 8'!G59+'Buget Comp 9'!G59+'Buget Comp 10'!G59</f>
        <v>0</v>
      </c>
      <c r="I59" s="10">
        <f t="shared" si="9"/>
        <v>0</v>
      </c>
      <c r="J59" s="10">
        <f t="shared" si="10"/>
        <v>0</v>
      </c>
    </row>
    <row r="60" spans="1:10" ht="48" x14ac:dyDescent="0.2">
      <c r="A60" s="70" t="s">
        <v>286</v>
      </c>
      <c r="B60" s="63" t="s">
        <v>186</v>
      </c>
      <c r="C60" s="14" t="s">
        <v>189</v>
      </c>
      <c r="D60" s="10">
        <f>D61+D62</f>
        <v>0</v>
      </c>
      <c r="E60" s="10">
        <f>E61+E62</f>
        <v>0</v>
      </c>
      <c r="F60" s="10">
        <f t="shared" si="8"/>
        <v>0</v>
      </c>
      <c r="G60" s="10">
        <f>G61+G62</f>
        <v>0</v>
      </c>
      <c r="H60" s="10">
        <f>H61+H62</f>
        <v>0</v>
      </c>
      <c r="I60" s="10">
        <f t="shared" si="9"/>
        <v>0</v>
      </c>
      <c r="J60" s="10">
        <f t="shared" si="10"/>
        <v>0</v>
      </c>
    </row>
    <row r="61" spans="1:10" x14ac:dyDescent="0.2">
      <c r="A61" s="70"/>
      <c r="B61" s="63" t="s">
        <v>187</v>
      </c>
      <c r="C61" s="14" t="s">
        <v>189</v>
      </c>
      <c r="D61" s="40">
        <f>'Buget Comp 1'!C61+'Buget Comp 2'!C61+'Buget Comp 3'!C61+'Buget Comp 4'!C61+'Buget Comp 5'!C61+'Buget Comp 6'!C61+'Buget Comp 7'!C61+'Buget Comp 8'!C61+'Buget Comp 9'!C61+'Buget Comp 10'!C61</f>
        <v>0</v>
      </c>
      <c r="E61" s="40">
        <f>'Buget Comp 1'!D61+'Buget Comp 2'!D61+'Buget Comp 3'!D61+'Buget Comp 4'!D61+'Buget Comp 5'!D61+'Buget Comp 6'!D61+'Buget Comp 7'!D61+'Buget Comp 8'!D61+'Buget Comp 9'!D61+'Buget Comp 10'!D61</f>
        <v>0</v>
      </c>
      <c r="F61" s="10">
        <f t="shared" si="8"/>
        <v>0</v>
      </c>
      <c r="G61" s="40">
        <f>'Buget Comp 1'!F61+'Buget Comp 2'!F61+'Buget Comp 3'!F61+'Buget Comp 4'!F61+'Buget Comp 5'!F61+'Buget Comp 6'!F61+'Buget Comp 7'!F61+'Buget Comp 8'!F61+'Buget Comp 9'!F61+'Buget Comp 10'!F61</f>
        <v>0</v>
      </c>
      <c r="H61" s="40">
        <f>'Buget Comp 1'!G61+'Buget Comp 2'!G61+'Buget Comp 3'!G61+'Buget Comp 4'!G61+'Buget Comp 5'!G61+'Buget Comp 6'!G61+'Buget Comp 7'!G61+'Buget Comp 8'!G61+'Buget Comp 9'!G61+'Buget Comp 10'!G61</f>
        <v>0</v>
      </c>
      <c r="I61" s="10">
        <f t="shared" si="9"/>
        <v>0</v>
      </c>
      <c r="J61" s="10">
        <f t="shared" si="10"/>
        <v>0</v>
      </c>
    </row>
    <row r="62" spans="1:10" x14ac:dyDescent="0.2">
      <c r="A62" s="70"/>
      <c r="B62" s="63" t="s">
        <v>195</v>
      </c>
      <c r="C62" s="14" t="s">
        <v>196</v>
      </c>
      <c r="D62" s="40">
        <f>'Buget Comp 1'!C62+'Buget Comp 2'!C62+'Buget Comp 3'!C62+'Buget Comp 4'!C62+'Buget Comp 5'!C62+'Buget Comp 6'!C62+'Buget Comp 7'!C62+'Buget Comp 8'!C62+'Buget Comp 9'!C62+'Buget Comp 10'!C62</f>
        <v>0</v>
      </c>
      <c r="E62" s="40">
        <f>'Buget Comp 1'!D62+'Buget Comp 2'!D62+'Buget Comp 3'!D62+'Buget Comp 4'!D62+'Buget Comp 5'!D62+'Buget Comp 6'!D62+'Buget Comp 7'!D62+'Buget Comp 8'!D62+'Buget Comp 9'!D62+'Buget Comp 10'!D62</f>
        <v>0</v>
      </c>
      <c r="F62" s="10">
        <f t="shared" si="8"/>
        <v>0</v>
      </c>
      <c r="G62" s="40">
        <f>'Buget Comp 1'!F62+'Buget Comp 2'!F62+'Buget Comp 3'!F62+'Buget Comp 4'!F62+'Buget Comp 5'!F62+'Buget Comp 6'!F62+'Buget Comp 7'!F62+'Buget Comp 8'!F62+'Buget Comp 9'!F62+'Buget Comp 10'!F62</f>
        <v>0</v>
      </c>
      <c r="H62" s="40">
        <f>'Buget Comp 1'!G62+'Buget Comp 2'!G62+'Buget Comp 3'!G62+'Buget Comp 4'!G62+'Buget Comp 5'!G62+'Buget Comp 6'!G62+'Buget Comp 7'!G62+'Buget Comp 8'!G62+'Buget Comp 9'!G62+'Buget Comp 10'!G62</f>
        <v>0</v>
      </c>
      <c r="I62" s="10">
        <f t="shared" si="9"/>
        <v>0</v>
      </c>
      <c r="J62" s="10">
        <f t="shared" si="10"/>
        <v>0</v>
      </c>
    </row>
    <row r="63" spans="1:10" x14ac:dyDescent="0.2">
      <c r="A63" s="70"/>
      <c r="B63" s="67"/>
      <c r="C63" s="12" t="s">
        <v>42</v>
      </c>
      <c r="D63" s="13">
        <f>D43+D46+D50+D54+D57+D60</f>
        <v>0</v>
      </c>
      <c r="E63" s="13">
        <f>E43+E46+E50+E54+E57+E60</f>
        <v>0</v>
      </c>
      <c r="F63" s="13">
        <f>D63+E63</f>
        <v>0</v>
      </c>
      <c r="G63" s="13">
        <f>G43+G46+G50+G54+G57+G60</f>
        <v>0</v>
      </c>
      <c r="H63" s="13">
        <f>H43+H46+H50+H54+H57+H60</f>
        <v>0</v>
      </c>
      <c r="I63" s="13">
        <f>G63+H63</f>
        <v>0</v>
      </c>
      <c r="J63" s="13">
        <f>F63+I63</f>
        <v>0</v>
      </c>
    </row>
    <row r="64" spans="1:10" x14ac:dyDescent="0.2">
      <c r="A64" s="70"/>
      <c r="B64" s="68" t="s">
        <v>43</v>
      </c>
      <c r="C64" s="72" t="s">
        <v>44</v>
      </c>
      <c r="D64" s="73"/>
      <c r="E64" s="73"/>
      <c r="F64" s="73"/>
      <c r="G64" s="73"/>
      <c r="H64" s="73"/>
      <c r="I64" s="73"/>
      <c r="J64" s="73"/>
    </row>
    <row r="65" spans="1:10" x14ac:dyDescent="0.2">
      <c r="A65" s="70"/>
      <c r="B65" s="63" t="s">
        <v>45</v>
      </c>
      <c r="C65" s="14" t="s">
        <v>46</v>
      </c>
      <c r="D65" s="10">
        <f>D66+D67</f>
        <v>0</v>
      </c>
      <c r="E65" s="10">
        <f>E66+E67</f>
        <v>0</v>
      </c>
      <c r="F65" s="10">
        <f t="shared" ref="F65:F75" si="11">D65+E65</f>
        <v>0</v>
      </c>
      <c r="G65" s="10">
        <f>G66+G67</f>
        <v>0</v>
      </c>
      <c r="H65" s="10">
        <f>H66+H67</f>
        <v>0</v>
      </c>
      <c r="I65" s="10">
        <f t="shared" ref="I65:I75" si="12">G65+H65</f>
        <v>0</v>
      </c>
      <c r="J65" s="10">
        <f t="shared" ref="J65:J75" si="13">F65+I65</f>
        <v>0</v>
      </c>
    </row>
    <row r="66" spans="1:10" ht="16" x14ac:dyDescent="0.2">
      <c r="A66" s="70" t="s">
        <v>284</v>
      </c>
      <c r="B66" s="63" t="s">
        <v>47</v>
      </c>
      <c r="C66" s="14" t="s">
        <v>49</v>
      </c>
      <c r="D66" s="40">
        <f>'Buget Comp 1'!C66+'Buget Comp 2'!C66+'Buget Comp 3'!C66+'Buget Comp 4'!C66+'Buget Comp 5'!C66+'Buget Comp 6'!C66+'Buget Comp 7'!C66+'Buget Comp 8'!C66+'Buget Comp 9'!C66+'Buget Comp 10'!C66</f>
        <v>0</v>
      </c>
      <c r="E66" s="40">
        <f>'Buget Comp 1'!D66+'Buget Comp 2'!D66+'Buget Comp 3'!D66+'Buget Comp 4'!D66+'Buget Comp 5'!D66+'Buget Comp 6'!D66+'Buget Comp 7'!D66+'Buget Comp 8'!D66+'Buget Comp 9'!D66+'Buget Comp 10'!D66</f>
        <v>0</v>
      </c>
      <c r="F66" s="10">
        <f t="shared" si="11"/>
        <v>0</v>
      </c>
      <c r="G66" s="40">
        <f>'Buget Comp 1'!F66+'Buget Comp 2'!F66+'Buget Comp 3'!F66+'Buget Comp 4'!F66+'Buget Comp 5'!F66+'Buget Comp 6'!F66+'Buget Comp 7'!F66+'Buget Comp 8'!F66+'Buget Comp 9'!F66+'Buget Comp 10'!F66</f>
        <v>0</v>
      </c>
      <c r="H66" s="40">
        <f>'Buget Comp 1'!G66+'Buget Comp 2'!G66+'Buget Comp 3'!G66+'Buget Comp 4'!G66+'Buget Comp 5'!G66+'Buget Comp 6'!G66+'Buget Comp 7'!G66+'Buget Comp 8'!G66+'Buget Comp 9'!G66+'Buget Comp 10'!G66</f>
        <v>0</v>
      </c>
      <c r="I66" s="10">
        <f t="shared" si="12"/>
        <v>0</v>
      </c>
      <c r="J66" s="10">
        <f t="shared" si="13"/>
        <v>0</v>
      </c>
    </row>
    <row r="67" spans="1:10" ht="16" x14ac:dyDescent="0.2">
      <c r="A67" s="70" t="s">
        <v>284</v>
      </c>
      <c r="B67" s="63" t="s">
        <v>48</v>
      </c>
      <c r="C67" s="14" t="s">
        <v>50</v>
      </c>
      <c r="D67" s="40">
        <f>'Buget Comp 1'!C67+'Buget Comp 2'!C67+'Buget Comp 3'!C67+'Buget Comp 4'!C67+'Buget Comp 5'!C67+'Buget Comp 6'!C67+'Buget Comp 7'!C67+'Buget Comp 8'!C67+'Buget Comp 9'!C67+'Buget Comp 10'!C67</f>
        <v>0</v>
      </c>
      <c r="E67" s="40">
        <f>'Buget Comp 1'!D67+'Buget Comp 2'!D67+'Buget Comp 3'!D67+'Buget Comp 4'!D67+'Buget Comp 5'!D67+'Buget Comp 6'!D67+'Buget Comp 7'!D67+'Buget Comp 8'!D67+'Buget Comp 9'!D67+'Buget Comp 10'!D67</f>
        <v>0</v>
      </c>
      <c r="F67" s="10">
        <f t="shared" si="11"/>
        <v>0</v>
      </c>
      <c r="G67" s="40">
        <f>'Buget Comp 1'!F67+'Buget Comp 2'!F67+'Buget Comp 3'!F67+'Buget Comp 4'!F67+'Buget Comp 5'!F67+'Buget Comp 6'!F67+'Buget Comp 7'!F67+'Buget Comp 8'!F67+'Buget Comp 9'!F67+'Buget Comp 10'!F67</f>
        <v>0</v>
      </c>
      <c r="H67" s="40">
        <f>'Buget Comp 1'!G67+'Buget Comp 2'!G67+'Buget Comp 3'!G67+'Buget Comp 4'!G67+'Buget Comp 5'!G67+'Buget Comp 6'!G67+'Buget Comp 7'!G67+'Buget Comp 8'!G67+'Buget Comp 9'!G67+'Buget Comp 10'!G67</f>
        <v>0</v>
      </c>
      <c r="I67" s="10">
        <f t="shared" si="12"/>
        <v>0</v>
      </c>
      <c r="J67" s="10">
        <f t="shared" si="13"/>
        <v>0</v>
      </c>
    </row>
    <row r="68" spans="1:10" x14ac:dyDescent="0.2">
      <c r="A68" s="70"/>
      <c r="B68" s="63" t="s">
        <v>51</v>
      </c>
      <c r="C68" s="14" t="s">
        <v>199</v>
      </c>
      <c r="D68" s="10">
        <f>D69+D70+D71+D72+D73</f>
        <v>0</v>
      </c>
      <c r="E68" s="10">
        <f>E69+E70+E71+E72+E73</f>
        <v>0</v>
      </c>
      <c r="F68" s="10">
        <f t="shared" si="11"/>
        <v>0</v>
      </c>
      <c r="G68" s="10">
        <f>G69+G70+G71+G72+G73</f>
        <v>0</v>
      </c>
      <c r="H68" s="10">
        <f>H69+H70+H71+H72+H73</f>
        <v>0</v>
      </c>
      <c r="I68" s="10">
        <f t="shared" si="12"/>
        <v>0</v>
      </c>
      <c r="J68" s="10">
        <f t="shared" si="13"/>
        <v>0</v>
      </c>
    </row>
    <row r="69" spans="1:10" ht="16" x14ac:dyDescent="0.2">
      <c r="A69" s="70" t="s">
        <v>287</v>
      </c>
      <c r="B69" s="63" t="s">
        <v>217</v>
      </c>
      <c r="C69" s="14" t="s">
        <v>218</v>
      </c>
      <c r="D69" s="40">
        <f>'Buget Comp 1'!C69+'Buget Comp 2'!C69+'Buget Comp 3'!C69+'Buget Comp 4'!C69+'Buget Comp 5'!C69+'Buget Comp 6'!C69+'Buget Comp 7'!C69+'Buget Comp 8'!C69+'Buget Comp 9'!C69+'Buget Comp 10'!C69</f>
        <v>0</v>
      </c>
      <c r="E69" s="40">
        <f>'Buget Comp 1'!D69+'Buget Comp 2'!D69+'Buget Comp 3'!D69+'Buget Comp 4'!D69+'Buget Comp 5'!D69+'Buget Comp 6'!D69+'Buget Comp 7'!D69+'Buget Comp 8'!D69+'Buget Comp 9'!D69+'Buget Comp 10'!D69</f>
        <v>0</v>
      </c>
      <c r="F69" s="10">
        <f t="shared" si="11"/>
        <v>0</v>
      </c>
      <c r="G69" s="40">
        <f>'Buget Comp 1'!F69+'Buget Comp 2'!F69+'Buget Comp 3'!F69+'Buget Comp 4'!F69+'Buget Comp 5'!F69+'Buget Comp 6'!F69+'Buget Comp 7'!F69+'Buget Comp 8'!F69+'Buget Comp 9'!F69+'Buget Comp 10'!F69</f>
        <v>0</v>
      </c>
      <c r="H69" s="40">
        <f>'Buget Comp 1'!G69+'Buget Comp 2'!G69+'Buget Comp 3'!G69+'Buget Comp 4'!G69+'Buget Comp 5'!G69+'Buget Comp 6'!G69+'Buget Comp 7'!G69+'Buget Comp 8'!G69+'Buget Comp 9'!G69+'Buget Comp 10'!G69</f>
        <v>0</v>
      </c>
      <c r="I69" s="10">
        <f t="shared" si="12"/>
        <v>0</v>
      </c>
      <c r="J69" s="10">
        <f t="shared" si="13"/>
        <v>0</v>
      </c>
    </row>
    <row r="70" spans="1:10" ht="16" x14ac:dyDescent="0.2">
      <c r="A70" s="70" t="s">
        <v>287</v>
      </c>
      <c r="B70" s="63" t="s">
        <v>200</v>
      </c>
      <c r="C70" s="14" t="s">
        <v>201</v>
      </c>
      <c r="D70" s="40">
        <f>'Buget Comp 1'!C70+'Buget Comp 2'!C70+'Buget Comp 3'!C70+'Buget Comp 4'!C70+'Buget Comp 5'!C70+'Buget Comp 6'!C70+'Buget Comp 7'!C70+'Buget Comp 8'!C70+'Buget Comp 9'!C70+'Buget Comp 10'!C70</f>
        <v>0</v>
      </c>
      <c r="E70" s="40">
        <f>'Buget Comp 1'!D70+'Buget Comp 2'!D70+'Buget Comp 3'!D70+'Buget Comp 4'!D70+'Buget Comp 5'!D70+'Buget Comp 6'!D70+'Buget Comp 7'!D70+'Buget Comp 8'!D70+'Buget Comp 9'!D70+'Buget Comp 10'!D70</f>
        <v>0</v>
      </c>
      <c r="F70" s="10">
        <f t="shared" si="11"/>
        <v>0</v>
      </c>
      <c r="G70" s="40">
        <f>'Buget Comp 1'!F70+'Buget Comp 2'!F70+'Buget Comp 3'!F70+'Buget Comp 4'!F70+'Buget Comp 5'!F70+'Buget Comp 6'!F70+'Buget Comp 7'!F70+'Buget Comp 8'!F70+'Buget Comp 9'!F70+'Buget Comp 10'!F70</f>
        <v>0</v>
      </c>
      <c r="H70" s="40">
        <f>'Buget Comp 1'!G70+'Buget Comp 2'!G70+'Buget Comp 3'!G70+'Buget Comp 4'!G70+'Buget Comp 5'!G70+'Buget Comp 6'!G70+'Buget Comp 7'!G70+'Buget Comp 8'!G70+'Buget Comp 9'!G70+'Buget Comp 10'!G70</f>
        <v>0</v>
      </c>
      <c r="I70" s="10">
        <f t="shared" si="12"/>
        <v>0</v>
      </c>
      <c r="J70" s="10">
        <f t="shared" si="13"/>
        <v>0</v>
      </c>
    </row>
    <row r="71" spans="1:10" ht="26" x14ac:dyDescent="0.2">
      <c r="A71" s="70" t="s">
        <v>287</v>
      </c>
      <c r="B71" s="63" t="s">
        <v>202</v>
      </c>
      <c r="C71" s="14" t="s">
        <v>203</v>
      </c>
      <c r="D71" s="40">
        <f>'Buget Comp 1'!C71+'Buget Comp 2'!C71+'Buget Comp 3'!C71+'Buget Comp 4'!C71+'Buget Comp 5'!C71+'Buget Comp 6'!C71+'Buget Comp 7'!C71+'Buget Comp 8'!C71+'Buget Comp 9'!C71+'Buget Comp 10'!C71</f>
        <v>0</v>
      </c>
      <c r="E71" s="40">
        <f>'Buget Comp 1'!D71+'Buget Comp 2'!D71+'Buget Comp 3'!D71+'Buget Comp 4'!D71+'Buget Comp 5'!D71+'Buget Comp 6'!D71+'Buget Comp 7'!D71+'Buget Comp 8'!D71+'Buget Comp 9'!D71+'Buget Comp 10'!D71</f>
        <v>0</v>
      </c>
      <c r="F71" s="10">
        <f t="shared" si="11"/>
        <v>0</v>
      </c>
      <c r="G71" s="40">
        <f>'Buget Comp 1'!F71+'Buget Comp 2'!F71+'Buget Comp 3'!F71+'Buget Comp 4'!F71+'Buget Comp 5'!F71+'Buget Comp 6'!F71+'Buget Comp 7'!F71+'Buget Comp 8'!F71+'Buget Comp 9'!F71+'Buget Comp 10'!F71</f>
        <v>0</v>
      </c>
      <c r="H71" s="40">
        <f>'Buget Comp 1'!G71+'Buget Comp 2'!G71+'Buget Comp 3'!G71+'Buget Comp 4'!G71+'Buget Comp 5'!G71+'Buget Comp 6'!G71+'Buget Comp 7'!G71+'Buget Comp 8'!G71+'Buget Comp 9'!G71+'Buget Comp 10'!G71</f>
        <v>0</v>
      </c>
      <c r="I71" s="10">
        <f t="shared" si="12"/>
        <v>0</v>
      </c>
      <c r="J71" s="10">
        <f t="shared" si="13"/>
        <v>0</v>
      </c>
    </row>
    <row r="72" spans="1:10" ht="16" x14ac:dyDescent="0.2">
      <c r="A72" s="70" t="s">
        <v>287</v>
      </c>
      <c r="B72" s="63" t="s">
        <v>204</v>
      </c>
      <c r="C72" s="14" t="s">
        <v>205</v>
      </c>
      <c r="D72" s="40">
        <f>'Buget Comp 1'!C72+'Buget Comp 2'!C72+'Buget Comp 3'!C72+'Buget Comp 4'!C72+'Buget Comp 5'!C72+'Buget Comp 6'!C72+'Buget Comp 7'!C72+'Buget Comp 8'!C72+'Buget Comp 9'!C72+'Buget Comp 10'!C72</f>
        <v>0</v>
      </c>
      <c r="E72" s="40">
        <f>'Buget Comp 1'!D72+'Buget Comp 2'!D72+'Buget Comp 3'!D72+'Buget Comp 4'!D72+'Buget Comp 5'!D72+'Buget Comp 6'!D72+'Buget Comp 7'!D72+'Buget Comp 8'!D72+'Buget Comp 9'!D72+'Buget Comp 10'!D72</f>
        <v>0</v>
      </c>
      <c r="F72" s="10">
        <f t="shared" si="11"/>
        <v>0</v>
      </c>
      <c r="G72" s="40">
        <f>'Buget Comp 1'!F72+'Buget Comp 2'!F72+'Buget Comp 3'!F72+'Buget Comp 4'!F72+'Buget Comp 5'!F72+'Buget Comp 6'!F72+'Buget Comp 7'!F72+'Buget Comp 8'!F72+'Buget Comp 9'!F72+'Buget Comp 10'!F72</f>
        <v>0</v>
      </c>
      <c r="H72" s="40">
        <f>'Buget Comp 1'!G72+'Buget Comp 2'!G72+'Buget Comp 3'!G72+'Buget Comp 4'!G72+'Buget Comp 5'!G72+'Buget Comp 6'!G72+'Buget Comp 7'!G72+'Buget Comp 8'!G72+'Buget Comp 9'!G72+'Buget Comp 10'!G72</f>
        <v>0</v>
      </c>
      <c r="I72" s="10">
        <f t="shared" si="12"/>
        <v>0</v>
      </c>
      <c r="J72" s="10">
        <f t="shared" si="13"/>
        <v>0</v>
      </c>
    </row>
    <row r="73" spans="1:10" ht="26" x14ac:dyDescent="0.2">
      <c r="A73" s="70" t="s">
        <v>287</v>
      </c>
      <c r="B73" s="63" t="s">
        <v>206</v>
      </c>
      <c r="C73" s="14" t="s">
        <v>207</v>
      </c>
      <c r="D73" s="40">
        <f>'Buget Comp 1'!C73+'Buget Comp 2'!C73+'Buget Comp 3'!C73+'Buget Comp 4'!C73+'Buget Comp 5'!C73+'Buget Comp 6'!C73+'Buget Comp 7'!C73+'Buget Comp 8'!C73+'Buget Comp 9'!C73+'Buget Comp 10'!C73</f>
        <v>0</v>
      </c>
      <c r="E73" s="40">
        <f>'Buget Comp 1'!D73+'Buget Comp 2'!D73+'Buget Comp 3'!D73+'Buget Comp 4'!D73+'Buget Comp 5'!D73+'Buget Comp 6'!D73+'Buget Comp 7'!D73+'Buget Comp 8'!D73+'Buget Comp 9'!D73+'Buget Comp 10'!D73</f>
        <v>0</v>
      </c>
      <c r="F73" s="10">
        <f t="shared" si="11"/>
        <v>0</v>
      </c>
      <c r="G73" s="40">
        <f>'Buget Comp 1'!F73+'Buget Comp 2'!F73+'Buget Comp 3'!F73+'Buget Comp 4'!F73+'Buget Comp 5'!F73+'Buget Comp 6'!F73+'Buget Comp 7'!F73+'Buget Comp 8'!F73+'Buget Comp 9'!F73+'Buget Comp 10'!F73</f>
        <v>0</v>
      </c>
      <c r="H73" s="40">
        <f>'Buget Comp 1'!G73+'Buget Comp 2'!G73+'Buget Comp 3'!G73+'Buget Comp 4'!G73+'Buget Comp 5'!G73+'Buget Comp 6'!G73+'Buget Comp 7'!G73+'Buget Comp 8'!G73+'Buget Comp 9'!G73+'Buget Comp 10'!G73</f>
        <v>0</v>
      </c>
      <c r="I73" s="10">
        <f t="shared" si="12"/>
        <v>0</v>
      </c>
      <c r="J73" s="10">
        <f t="shared" si="13"/>
        <v>0</v>
      </c>
    </row>
    <row r="74" spans="1:10" ht="16" x14ac:dyDescent="0.2">
      <c r="A74" s="70" t="s">
        <v>284</v>
      </c>
      <c r="B74" s="63" t="s">
        <v>80</v>
      </c>
      <c r="C74" s="14" t="s">
        <v>52</v>
      </c>
      <c r="D74" s="40">
        <f>'Buget Comp 1'!C74+'Buget Comp 2'!C74+'Buget Comp 3'!C74+'Buget Comp 4'!C74+'Buget Comp 5'!C74+'Buget Comp 6'!C74+'Buget Comp 7'!C74+'Buget Comp 8'!C74+'Buget Comp 9'!C74+'Buget Comp 10'!C74</f>
        <v>0</v>
      </c>
      <c r="E74" s="40">
        <f>'Buget Comp 1'!D74+'Buget Comp 2'!D74+'Buget Comp 3'!D74+'Buget Comp 4'!D74+'Buget Comp 5'!D74+'Buget Comp 6'!D74+'Buget Comp 7'!D74+'Buget Comp 8'!D74+'Buget Comp 9'!D74+'Buget Comp 10'!D74</f>
        <v>0</v>
      </c>
      <c r="F74" s="10">
        <f t="shared" si="11"/>
        <v>0</v>
      </c>
      <c r="G74" s="40">
        <f>'Buget Comp 1'!F74+'Buget Comp 2'!F74+'Buget Comp 3'!F74+'Buget Comp 4'!F74+'Buget Comp 5'!F74+'Buget Comp 6'!F74+'Buget Comp 7'!F74+'Buget Comp 8'!F74+'Buget Comp 9'!F74+'Buget Comp 10'!F74</f>
        <v>0</v>
      </c>
      <c r="H74" s="40">
        <f>'Buget Comp 1'!G74+'Buget Comp 2'!G74+'Buget Comp 3'!G74+'Buget Comp 4'!G74+'Buget Comp 5'!G74+'Buget Comp 6'!G74+'Buget Comp 7'!G74+'Buget Comp 8'!G74+'Buget Comp 9'!G74+'Buget Comp 10'!G74</f>
        <v>0</v>
      </c>
      <c r="I74" s="10">
        <f t="shared" si="12"/>
        <v>0</v>
      </c>
      <c r="J74" s="10">
        <f t="shared" si="13"/>
        <v>0</v>
      </c>
    </row>
    <row r="75" spans="1:10" ht="16" x14ac:dyDescent="0.2">
      <c r="A75" s="70" t="s">
        <v>285</v>
      </c>
      <c r="B75" s="63" t="s">
        <v>197</v>
      </c>
      <c r="C75" s="14" t="s">
        <v>198</v>
      </c>
      <c r="D75" s="40">
        <f>'Buget Comp 1'!C75+'Buget Comp 2'!C75+'Buget Comp 3'!C75+'Buget Comp 4'!C75+'Buget Comp 5'!C75+'Buget Comp 6'!C75+'Buget Comp 7'!C75+'Buget Comp 8'!C75+'Buget Comp 9'!C75+'Buget Comp 10'!C75</f>
        <v>0</v>
      </c>
      <c r="E75" s="40">
        <f>'Buget Comp 1'!D75+'Buget Comp 2'!D75+'Buget Comp 3'!D75+'Buget Comp 4'!D75+'Buget Comp 5'!D75+'Buget Comp 6'!D75+'Buget Comp 7'!D75+'Buget Comp 8'!D75+'Buget Comp 9'!D75+'Buget Comp 10'!D75</f>
        <v>0</v>
      </c>
      <c r="F75" s="10">
        <f t="shared" si="11"/>
        <v>0</v>
      </c>
      <c r="G75" s="40">
        <f>'Buget Comp 1'!F75+'Buget Comp 2'!F75+'Buget Comp 3'!F75+'Buget Comp 4'!F75+'Buget Comp 5'!F75+'Buget Comp 6'!F75+'Buget Comp 7'!F75+'Buget Comp 8'!F75+'Buget Comp 9'!F75+'Buget Comp 10'!F75</f>
        <v>0</v>
      </c>
      <c r="H75" s="40">
        <f>'Buget Comp 1'!G75+'Buget Comp 2'!G75+'Buget Comp 3'!G75+'Buget Comp 4'!G75+'Buget Comp 5'!G75+'Buget Comp 6'!G75+'Buget Comp 7'!G75+'Buget Comp 8'!G75+'Buget Comp 9'!G75+'Buget Comp 10'!G75</f>
        <v>0</v>
      </c>
      <c r="I75" s="10">
        <f t="shared" si="12"/>
        <v>0</v>
      </c>
      <c r="J75" s="10">
        <f t="shared" si="13"/>
        <v>0</v>
      </c>
    </row>
    <row r="76" spans="1:10" x14ac:dyDescent="0.2">
      <c r="A76" s="70"/>
      <c r="B76" s="65"/>
      <c r="C76" s="12" t="s">
        <v>53</v>
      </c>
      <c r="D76" s="13">
        <f>D65+D68+D74+D75</f>
        <v>0</v>
      </c>
      <c r="E76" s="13">
        <f>E65+E68+E74+E75</f>
        <v>0</v>
      </c>
      <c r="F76" s="13">
        <f>D76+E76</f>
        <v>0</v>
      </c>
      <c r="G76" s="13">
        <f>G65+G68+G74+G75</f>
        <v>0</v>
      </c>
      <c r="H76" s="13">
        <f>H65+H68+H74+H75</f>
        <v>0</v>
      </c>
      <c r="I76" s="13">
        <f>G76+H76</f>
        <v>0</v>
      </c>
      <c r="J76" s="13">
        <f>F76+I76</f>
        <v>0</v>
      </c>
    </row>
    <row r="77" spans="1:10" x14ac:dyDescent="0.2">
      <c r="A77" s="70"/>
      <c r="B77" s="68" t="s">
        <v>54</v>
      </c>
      <c r="C77" s="72" t="s">
        <v>208</v>
      </c>
      <c r="D77" s="73"/>
      <c r="E77" s="73"/>
      <c r="F77" s="73"/>
      <c r="G77" s="73"/>
      <c r="H77" s="73"/>
      <c r="I77" s="73"/>
      <c r="J77" s="73"/>
    </row>
    <row r="78" spans="1:10" ht="16" x14ac:dyDescent="0.2">
      <c r="A78" s="70" t="s">
        <v>284</v>
      </c>
      <c r="B78" s="63" t="s">
        <v>55</v>
      </c>
      <c r="C78" s="14" t="s">
        <v>219</v>
      </c>
      <c r="D78" s="40">
        <f>'Buget Comp 1'!C78+'Buget Comp 2'!C78+'Buget Comp 3'!C78+'Buget Comp 4'!C78+'Buget Comp 5'!C78+'Buget Comp 6'!C78+'Buget Comp 7'!C78+'Buget Comp 8'!C78+'Buget Comp 9'!C78+'Buget Comp 10'!C78</f>
        <v>0</v>
      </c>
      <c r="E78" s="40">
        <f>'Buget Comp 1'!D78+'Buget Comp 2'!D78+'Buget Comp 3'!D78+'Buget Comp 4'!D78+'Buget Comp 5'!D78+'Buget Comp 6'!D78+'Buget Comp 7'!D78+'Buget Comp 8'!D78+'Buget Comp 9'!D78+'Buget Comp 10'!D78</f>
        <v>0</v>
      </c>
      <c r="F78" s="10">
        <f t="shared" ref="F78:F79" si="14">D78+E78</f>
        <v>0</v>
      </c>
      <c r="G78" s="40">
        <f>'Buget Comp 1'!F78+'Buget Comp 2'!F78+'Buget Comp 3'!F78+'Buget Comp 4'!F78+'Buget Comp 5'!F78+'Buget Comp 6'!F78+'Buget Comp 7'!F78+'Buget Comp 8'!F78+'Buget Comp 9'!F78+'Buget Comp 10'!F78</f>
        <v>0</v>
      </c>
      <c r="H78" s="40">
        <f>'Buget Comp 1'!G78+'Buget Comp 2'!G78+'Buget Comp 3'!G78+'Buget Comp 4'!G78+'Buget Comp 5'!G78+'Buget Comp 6'!G78+'Buget Comp 7'!G78+'Buget Comp 8'!G78+'Buget Comp 9'!G78+'Buget Comp 10'!G78</f>
        <v>0</v>
      </c>
      <c r="I78" s="10">
        <f t="shared" ref="I78:I79" si="15">G78+H78</f>
        <v>0</v>
      </c>
      <c r="J78" s="10">
        <f t="shared" ref="J78:J79" si="16">F78+I78</f>
        <v>0</v>
      </c>
    </row>
    <row r="79" spans="1:10" ht="16" x14ac:dyDescent="0.2">
      <c r="A79" s="70" t="s">
        <v>284</v>
      </c>
      <c r="B79" s="63" t="s">
        <v>220</v>
      </c>
      <c r="C79" s="14" t="s">
        <v>221</v>
      </c>
      <c r="D79" s="40">
        <f>'Buget Comp 1'!C79+'Buget Comp 2'!C79+'Buget Comp 3'!C79+'Buget Comp 4'!C79+'Buget Comp 5'!C79+'Buget Comp 6'!C79+'Buget Comp 7'!C79+'Buget Comp 8'!C79+'Buget Comp 9'!C79+'Buget Comp 10'!C79</f>
        <v>0</v>
      </c>
      <c r="E79" s="40">
        <f>'Buget Comp 1'!D79+'Buget Comp 2'!D79+'Buget Comp 3'!D79+'Buget Comp 4'!D79+'Buget Comp 5'!D79+'Buget Comp 6'!D79+'Buget Comp 7'!D79+'Buget Comp 8'!D79+'Buget Comp 9'!D79+'Buget Comp 10'!D79</f>
        <v>0</v>
      </c>
      <c r="F79" s="10">
        <f t="shared" si="14"/>
        <v>0</v>
      </c>
      <c r="G79" s="40">
        <f>'Buget Comp 1'!F79+'Buget Comp 2'!F79+'Buget Comp 3'!F79+'Buget Comp 4'!F79+'Buget Comp 5'!F79+'Buget Comp 6'!F79+'Buget Comp 7'!F79+'Buget Comp 8'!F79+'Buget Comp 9'!F79+'Buget Comp 10'!F79</f>
        <v>0</v>
      </c>
      <c r="H79" s="40">
        <f>'Buget Comp 1'!G79+'Buget Comp 2'!G79+'Buget Comp 3'!G79+'Buget Comp 4'!G79+'Buget Comp 5'!G79+'Buget Comp 6'!G79+'Buget Comp 7'!G79+'Buget Comp 8'!G79+'Buget Comp 9'!G79+'Buget Comp 10'!G79</f>
        <v>0</v>
      </c>
      <c r="I79" s="10">
        <f t="shared" si="15"/>
        <v>0</v>
      </c>
      <c r="J79" s="10">
        <f t="shared" si="16"/>
        <v>0</v>
      </c>
    </row>
    <row r="80" spans="1:10" x14ac:dyDescent="0.2">
      <c r="A80" s="70"/>
      <c r="B80" s="65"/>
      <c r="C80" s="12" t="s">
        <v>56</v>
      </c>
      <c r="D80" s="13">
        <f>D78+D79</f>
        <v>0</v>
      </c>
      <c r="E80" s="13">
        <f>E78+E79</f>
        <v>0</v>
      </c>
      <c r="F80" s="13">
        <f>D80+E80</f>
        <v>0</v>
      </c>
      <c r="G80" s="13">
        <f>G78+G79</f>
        <v>0</v>
      </c>
      <c r="H80" s="13">
        <f>H78+H79</f>
        <v>0</v>
      </c>
      <c r="I80" s="13">
        <f>G80+H80</f>
        <v>0</v>
      </c>
      <c r="J80" s="13">
        <f>F80+I80</f>
        <v>0</v>
      </c>
    </row>
    <row r="81" spans="1:10" ht="17" x14ac:dyDescent="0.2">
      <c r="A81" s="70"/>
      <c r="B81" s="19"/>
      <c r="C81" s="20" t="s">
        <v>57</v>
      </c>
      <c r="D81" s="21">
        <f>D13+D16+D41+D63+D76+D80</f>
        <v>0</v>
      </c>
      <c r="E81" s="21">
        <f>E13+E16+E41+E63+E76+E80</f>
        <v>0</v>
      </c>
      <c r="F81" s="21">
        <f>D81+E81</f>
        <v>0</v>
      </c>
      <c r="G81" s="21">
        <f>G13+G16+G41+G63+G76+G80</f>
        <v>0</v>
      </c>
      <c r="H81" s="21">
        <f>H13+H16+H41+H63+H76+H80</f>
        <v>0</v>
      </c>
      <c r="I81" s="21">
        <f>G81+H81</f>
        <v>0</v>
      </c>
      <c r="J81" s="21">
        <f>F81+I81</f>
        <v>0</v>
      </c>
    </row>
    <row r="84" spans="1:10" ht="19" x14ac:dyDescent="0.25">
      <c r="B84" s="1" t="s">
        <v>58</v>
      </c>
      <c r="C84" s="22"/>
    </row>
    <row r="86" spans="1:10" x14ac:dyDescent="0.2">
      <c r="B86" s="12" t="s">
        <v>59</v>
      </c>
      <c r="C86" s="12" t="s">
        <v>58</v>
      </c>
      <c r="D86" s="11"/>
    </row>
    <row r="87" spans="1:10" x14ac:dyDescent="0.2">
      <c r="B87" s="7" t="s">
        <v>60</v>
      </c>
      <c r="C87" s="7" t="s">
        <v>69</v>
      </c>
      <c r="D87" s="41">
        <f>J81</f>
        <v>0</v>
      </c>
    </row>
    <row r="88" spans="1:10" x14ac:dyDescent="0.2">
      <c r="B88" s="14" t="s">
        <v>63</v>
      </c>
      <c r="C88" s="14" t="s">
        <v>61</v>
      </c>
      <c r="D88" s="42">
        <f>I81</f>
        <v>0</v>
      </c>
      <c r="F88" s="25"/>
      <c r="G88" s="25"/>
    </row>
    <row r="89" spans="1:10" x14ac:dyDescent="0.2">
      <c r="B89" s="14" t="s">
        <v>64</v>
      </c>
      <c r="C89" s="14" t="s">
        <v>62</v>
      </c>
      <c r="D89" s="42">
        <f>F81</f>
        <v>0</v>
      </c>
      <c r="F89" s="25"/>
      <c r="G89" s="25"/>
    </row>
    <row r="90" spans="1:10" x14ac:dyDescent="0.2">
      <c r="B90" s="7" t="s">
        <v>67</v>
      </c>
      <c r="C90" s="7" t="s">
        <v>70</v>
      </c>
      <c r="D90" s="43">
        <f>D91+D92</f>
        <v>0</v>
      </c>
      <c r="F90" s="25"/>
      <c r="G90" s="25"/>
    </row>
    <row r="91" spans="1:10" x14ac:dyDescent="0.2">
      <c r="B91" s="14" t="s">
        <v>68</v>
      </c>
      <c r="C91" s="14" t="s">
        <v>65</v>
      </c>
      <c r="D91" s="40">
        <f>'Buget Comp 1'!C91+'Buget Comp 2'!C91+'Buget Comp 3'!C91+'Buget Comp 4'!C91+'Buget Comp 5'!C91+'Buget Comp 6'!C91+'Buget Comp 7'!C91+'Buget Comp 8'!C91+'Buget Comp 9'!C91+'Buget Comp 10'!C91</f>
        <v>0</v>
      </c>
      <c r="F91" s="25"/>
      <c r="G91" s="25"/>
    </row>
    <row r="92" spans="1:10" x14ac:dyDescent="0.2">
      <c r="B92" s="14" t="s">
        <v>71</v>
      </c>
      <c r="C92" s="14" t="s">
        <v>66</v>
      </c>
      <c r="D92" s="40">
        <f>'Buget Comp 1'!C92+'Buget Comp 2'!C92+'Buget Comp 3'!C92+'Buget Comp 4'!C92+'Buget Comp 5'!C92+'Buget Comp 6'!C92+'Buget Comp 7'!C92+'Buget Comp 8'!C92+'Buget Comp 9'!C92+'Buget Comp 10'!C92</f>
        <v>0</v>
      </c>
    </row>
    <row r="93" spans="1:10" ht="26" x14ac:dyDescent="0.2">
      <c r="B93" s="7" t="s">
        <v>72</v>
      </c>
      <c r="C93" s="7" t="s">
        <v>115</v>
      </c>
      <c r="D93" s="41">
        <f>D89-D91</f>
        <v>0</v>
      </c>
    </row>
    <row r="94" spans="1:10" x14ac:dyDescent="0.2">
      <c r="B94" s="22"/>
      <c r="C94" s="22"/>
      <c r="D94" s="29"/>
    </row>
    <row r="95" spans="1:10" ht="26" x14ac:dyDescent="0.2">
      <c r="B95" s="22"/>
      <c r="C95" s="22" t="s">
        <v>74</v>
      </c>
      <c r="D95" s="29"/>
    </row>
    <row r="96" spans="1:10" x14ac:dyDescent="0.2">
      <c r="B96" s="7"/>
      <c r="C96" s="79" t="s">
        <v>139</v>
      </c>
      <c r="D96" s="81" t="s">
        <v>3</v>
      </c>
      <c r="E96" s="82"/>
      <c r="F96" s="83" t="s">
        <v>75</v>
      </c>
      <c r="G96" s="81" t="s">
        <v>5</v>
      </c>
      <c r="H96" s="82"/>
      <c r="I96" s="83" t="s">
        <v>77</v>
      </c>
      <c r="J96" s="83" t="s">
        <v>76</v>
      </c>
    </row>
    <row r="97" spans="2:10" x14ac:dyDescent="0.2">
      <c r="B97" s="7" t="s">
        <v>1</v>
      </c>
      <c r="C97" s="80"/>
      <c r="D97" s="30" t="s">
        <v>8</v>
      </c>
      <c r="E97" s="30" t="s">
        <v>9</v>
      </c>
      <c r="F97" s="84"/>
      <c r="G97" s="30" t="s">
        <v>8</v>
      </c>
      <c r="H97" s="30" t="s">
        <v>9</v>
      </c>
      <c r="I97" s="84"/>
      <c r="J97" s="84"/>
    </row>
    <row r="98" spans="2:10" ht="26" x14ac:dyDescent="0.2">
      <c r="B98" s="7" t="s">
        <v>60</v>
      </c>
      <c r="C98" s="14" t="s">
        <v>140</v>
      </c>
      <c r="D98" s="10">
        <f>D81-D99</f>
        <v>0</v>
      </c>
      <c r="E98" s="10">
        <f>E81-E99</f>
        <v>0</v>
      </c>
      <c r="F98" s="10">
        <f>D98+E98</f>
        <v>0</v>
      </c>
      <c r="G98" s="10">
        <f>G81-G99</f>
        <v>0</v>
      </c>
      <c r="H98" s="10">
        <f>H81-H99</f>
        <v>0</v>
      </c>
      <c r="I98" s="10">
        <f>G98+H98</f>
        <v>0</v>
      </c>
      <c r="J98" s="10">
        <f>F98+I98</f>
        <v>0</v>
      </c>
    </row>
    <row r="99" spans="2:10" ht="26" x14ac:dyDescent="0.2">
      <c r="B99" s="7" t="s">
        <v>67</v>
      </c>
      <c r="C99" s="14" t="s">
        <v>96</v>
      </c>
      <c r="D99" s="40">
        <f>'Buget Comp 1'!C99+'Buget Comp 2'!C99+'Buget Comp 3'!C99+'Buget Comp 4'!C99+'Buget Comp 5'!C99+'Buget Comp 6'!C99+'Buget Comp 7'!C99+'Buget Comp 8'!C99+'Buget Comp 9'!C99+'Buget Comp 10'!C99</f>
        <v>0</v>
      </c>
      <c r="E99" s="40">
        <f>'Buget Comp 1'!D99+'Buget Comp 2'!D99+'Buget Comp 3'!D99+'Buget Comp 4'!D99+'Buget Comp 5'!D99+'Buget Comp 6'!D99+'Buget Comp 7'!D99+'Buget Comp 8'!D99+'Buget Comp 9'!D99+'Buget Comp 10'!D99</f>
        <v>0</v>
      </c>
      <c r="F99" s="10">
        <f t="shared" ref="F99" si="17">D99+E99</f>
        <v>0</v>
      </c>
      <c r="G99" s="40">
        <f>'Buget Comp 1'!F99+'Buget Comp 2'!F99+'Buget Comp 3'!F99+'Buget Comp 4'!F99+'Buget Comp 5'!F99+'Buget Comp 6'!F99+'Buget Comp 7'!F99+'Buget Comp 8'!F99+'Buget Comp 9'!F99+'Buget Comp 10'!F99</f>
        <v>0</v>
      </c>
      <c r="H99" s="40">
        <f>'Buget Comp 1'!G99+'Buget Comp 2'!G99+'Buget Comp 3'!G99+'Buget Comp 4'!G99+'Buget Comp 5'!G99+'Buget Comp 6'!G99+'Buget Comp 7'!G99+'Buget Comp 8'!G99+'Buget Comp 9'!G99+'Buget Comp 10'!G99</f>
        <v>0</v>
      </c>
      <c r="I99" s="10">
        <f t="shared" ref="I99" si="18">G99+H99</f>
        <v>0</v>
      </c>
      <c r="J99" s="10">
        <f t="shared" ref="J99" si="19">F99+I99</f>
        <v>0</v>
      </c>
    </row>
    <row r="100" spans="2:10" ht="17" x14ac:dyDescent="0.2">
      <c r="B100" s="20"/>
      <c r="C100" s="20" t="s">
        <v>57</v>
      </c>
      <c r="D100" s="32">
        <f>SUM(D98:D99)</f>
        <v>0</v>
      </c>
      <c r="E100" s="32">
        <f>SUM(E98:E99)</f>
        <v>0</v>
      </c>
      <c r="F100" s="32">
        <f t="shared" ref="F100" si="20">D100+E100</f>
        <v>0</v>
      </c>
      <c r="G100" s="32">
        <f>SUM(G98:G99)</f>
        <v>0</v>
      </c>
      <c r="H100" s="32">
        <f>SUM(H98:H99)</f>
        <v>0</v>
      </c>
      <c r="I100" s="32">
        <f t="shared" ref="I100" si="21">G100+H100</f>
        <v>0</v>
      </c>
      <c r="J100" s="32">
        <f t="shared" ref="J100" si="22">F100+I100</f>
        <v>0</v>
      </c>
    </row>
    <row r="101" spans="2:10" x14ac:dyDescent="0.2">
      <c r="B101" s="22"/>
      <c r="C101" s="22"/>
      <c r="D101" s="29"/>
    </row>
    <row r="102" spans="2:10" ht="27" x14ac:dyDescent="0.2">
      <c r="C102" s="33" t="s">
        <v>93</v>
      </c>
    </row>
    <row r="103" spans="2:10" ht="40" hidden="1" x14ac:dyDescent="0.2">
      <c r="C103" s="34" t="s">
        <v>107</v>
      </c>
      <c r="D103" s="44">
        <v>2</v>
      </c>
    </row>
    <row r="104" spans="2:10" ht="40" hidden="1" x14ac:dyDescent="0.2">
      <c r="C104" s="34" t="s">
        <v>108</v>
      </c>
      <c r="D104" s="44">
        <v>2</v>
      </c>
    </row>
    <row r="105" spans="2:10" ht="27" x14ac:dyDescent="0.2">
      <c r="C105" s="34" t="s">
        <v>134</v>
      </c>
      <c r="D105" s="40">
        <f>'Buget Comp 1'!C105+'Buget Comp 2'!C105+'Buget Comp 3'!C105+'Buget Comp 4'!C105+'Buget Comp 5'!C105+'Buget Comp 6'!C105+'Buget Comp 7'!C105+'Buget Comp 8'!C105+'Buget Comp 9'!C105+'Buget Comp 10'!C105</f>
        <v>0</v>
      </c>
    </row>
    <row r="106" spans="2:10" ht="27" x14ac:dyDescent="0.2">
      <c r="C106" s="35" t="s">
        <v>135</v>
      </c>
      <c r="D106" s="40">
        <f>'Buget Comp 1'!C106+'Buget Comp 2'!C106+'Buget Comp 3'!C106+'Buget Comp 4'!C106+'Buget Comp 5'!C106+'Buget Comp 6'!C106+'Buget Comp 7'!C106+'Buget Comp 8'!C106+'Buget Comp 9'!C106+'Buget Comp 10'!C106</f>
        <v>0</v>
      </c>
    </row>
    <row r="107" spans="2:10" ht="27" x14ac:dyDescent="0.2">
      <c r="C107" s="34" t="s">
        <v>136</v>
      </c>
      <c r="D107" s="40">
        <f>'Buget Comp 1'!C107+'Buget Comp 2'!C107+'Buget Comp 3'!C107+'Buget Comp 4'!C107+'Buget Comp 5'!C107+'Buget Comp 6'!C107+'Buget Comp 7'!C107+'Buget Comp 8'!C107+'Buget Comp 9'!C107+'Buget Comp 10'!C107</f>
        <v>0</v>
      </c>
    </row>
    <row r="108" spans="2:10" ht="27" x14ac:dyDescent="0.2">
      <c r="C108" s="35" t="s">
        <v>137</v>
      </c>
      <c r="D108" s="40">
        <f>'Buget Comp 1'!C108+'Buget Comp 2'!C108+'Buget Comp 3'!C108+'Buget Comp 4'!C108+'Buget Comp 5'!C108+'Buget Comp 6'!C108+'Buget Comp 7'!C108+'Buget Comp 8'!C108+'Buget Comp 9'!C108+'Buget Comp 10'!C108</f>
        <v>0</v>
      </c>
    </row>
    <row r="109" spans="2:10" ht="27" x14ac:dyDescent="0.2">
      <c r="C109" s="36" t="s">
        <v>141</v>
      </c>
      <c r="D109" s="10">
        <f>D106+D108</f>
        <v>0</v>
      </c>
    </row>
    <row r="111" spans="2:10" ht="27" x14ac:dyDescent="0.2">
      <c r="C111" s="33" t="s">
        <v>106</v>
      </c>
      <c r="E111" s="37"/>
      <c r="F111" s="37"/>
      <c r="G111" s="37"/>
    </row>
    <row r="112" spans="2:10" ht="40" x14ac:dyDescent="0.2">
      <c r="C112" s="34" t="s">
        <v>109</v>
      </c>
      <c r="D112" s="40">
        <f>'Buget Comp 1'!C112+'Buget Comp 2'!C112+'Buget Comp 3'!C112+'Buget Comp 4'!C112+'Buget Comp 5'!C112+'Buget Comp 6'!C112+'Buget Comp 7'!C112+'Buget Comp 8'!C112+'Buget Comp 9'!C112+'Buget Comp 10'!C112</f>
        <v>0</v>
      </c>
    </row>
    <row r="113" spans="3:6" ht="40" x14ac:dyDescent="0.2">
      <c r="C113" s="35" t="s">
        <v>110</v>
      </c>
      <c r="D113" s="40">
        <f>'Buget Comp 1'!C113+'Buget Comp 2'!C113+'Buget Comp 3'!C113+'Buget Comp 4'!C113+'Buget Comp 5'!C113+'Buget Comp 6'!C113+'Buget Comp 7'!C113+'Buget Comp 8'!C113+'Buget Comp 9'!C113+'Buget Comp 10'!C113</f>
        <v>0</v>
      </c>
    </row>
    <row r="114" spans="3:6" ht="40" x14ac:dyDescent="0.2">
      <c r="C114" s="35" t="s">
        <v>111</v>
      </c>
      <c r="D114" s="40">
        <f>'Buget Comp 1'!C114+'Buget Comp 2'!C114+'Buget Comp 3'!C114+'Buget Comp 4'!C114+'Buget Comp 5'!C114+'Buget Comp 6'!C114+'Buget Comp 7'!C114+'Buget Comp 8'!C114+'Buget Comp 9'!C114+'Buget Comp 10'!C114</f>
        <v>0</v>
      </c>
    </row>
    <row r="115" spans="3:6" ht="27" x14ac:dyDescent="0.2">
      <c r="C115" s="36" t="s">
        <v>142</v>
      </c>
      <c r="D115" s="10">
        <f>D113+D114</f>
        <v>0</v>
      </c>
    </row>
    <row r="117" spans="3:6" x14ac:dyDescent="0.2">
      <c r="C117" s="33"/>
    </row>
    <row r="118" spans="3:6" ht="27" x14ac:dyDescent="0.2">
      <c r="C118" s="33" t="s">
        <v>78</v>
      </c>
      <c r="D118" s="38" t="s">
        <v>89</v>
      </c>
      <c r="E118" s="38" t="s">
        <v>79</v>
      </c>
    </row>
    <row r="119" spans="3:6" x14ac:dyDescent="0.2">
      <c r="C119" s="34" t="s">
        <v>222</v>
      </c>
      <c r="D119" s="10">
        <f>F45+F48+F52+F56+F59+F62</f>
        <v>0</v>
      </c>
      <c r="E119" s="10">
        <f>0.15*F81</f>
        <v>0</v>
      </c>
      <c r="F119" s="39" t="str">
        <f>IF(E119&gt;=D119,"CORECT","INCORECT")</f>
        <v>CORECT</v>
      </c>
    </row>
    <row r="120" spans="3:6" ht="27" x14ac:dyDescent="0.2">
      <c r="C120" s="34" t="s">
        <v>226</v>
      </c>
      <c r="D120" s="10">
        <f>F49+F53</f>
        <v>0</v>
      </c>
      <c r="E120" s="10">
        <f>0.1*F81</f>
        <v>0</v>
      </c>
      <c r="F120" s="39" t="str">
        <f t="shared" ref="F120:F123" si="23">IF(E120&gt;=D120,"CORECT","INCORECT")</f>
        <v>CORECT</v>
      </c>
    </row>
    <row r="121" spans="3:6" x14ac:dyDescent="0.2">
      <c r="C121" s="34" t="s">
        <v>223</v>
      </c>
      <c r="D121" s="10">
        <f>F18+F22+F23+F24+F25+F36</f>
        <v>0</v>
      </c>
      <c r="E121" s="10">
        <f>0.03*F81</f>
        <v>0</v>
      </c>
      <c r="F121" s="39" t="str">
        <f t="shared" si="23"/>
        <v>CORECT</v>
      </c>
    </row>
    <row r="122" spans="3:6" x14ac:dyDescent="0.2">
      <c r="C122" s="34" t="s">
        <v>88</v>
      </c>
      <c r="D122" s="10">
        <f>F74</f>
        <v>0</v>
      </c>
      <c r="E122" s="10">
        <f>0.05*F81</f>
        <v>0</v>
      </c>
      <c r="F122" s="39" t="str">
        <f t="shared" si="23"/>
        <v>CORECT</v>
      </c>
    </row>
    <row r="123" spans="3:6" x14ac:dyDescent="0.2">
      <c r="C123" s="34" t="s">
        <v>281</v>
      </c>
      <c r="D123" s="10">
        <f>F32+F33+F68+F75</f>
        <v>0</v>
      </c>
      <c r="E123" s="10">
        <f>0.05*(F81-F32-F33-F68-F75)</f>
        <v>0</v>
      </c>
      <c r="F123" s="39" t="str">
        <f t="shared" si="23"/>
        <v>CORECT</v>
      </c>
    </row>
  </sheetData>
  <mergeCells count="20">
    <mergeCell ref="C77:J77"/>
    <mergeCell ref="C96:C97"/>
    <mergeCell ref="D96:E96"/>
    <mergeCell ref="F96:F97"/>
    <mergeCell ref="G96:H96"/>
    <mergeCell ref="I96:I97"/>
    <mergeCell ref="J96:J97"/>
    <mergeCell ref="A5:A6"/>
    <mergeCell ref="C64:J64"/>
    <mergeCell ref="B5:B6"/>
    <mergeCell ref="C5:C6"/>
    <mergeCell ref="D5:E5"/>
    <mergeCell ref="F5:F6"/>
    <mergeCell ref="G5:H5"/>
    <mergeCell ref="I5:I6"/>
    <mergeCell ref="J5:J6"/>
    <mergeCell ref="C8:J8"/>
    <mergeCell ref="C14:J14"/>
    <mergeCell ref="C17:J17"/>
    <mergeCell ref="C42:J42"/>
  </mergeCells>
  <conditionalFormatting sqref="F119:F123">
    <cfRule type="cellIs" dxfId="41" priority="1" operator="equal">
      <formula>"INCORECT"</formula>
    </cfRule>
    <cfRule type="cellIs" dxfId="40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9626-BBF6-1F4E-B1DC-EC587A055A92}">
  <dimension ref="A3:J123"/>
  <sheetViews>
    <sheetView topLeftCell="A106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246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247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248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5'!C21</f>
        <v>0</v>
      </c>
      <c r="D99" s="31">
        <f>'OP EC Comp 5'!D21</f>
        <v>0</v>
      </c>
      <c r="E99" s="10">
        <f t="shared" ref="E99:E100" si="12">C99+D99</f>
        <v>0</v>
      </c>
      <c r="F99" s="31">
        <f>'OP EC Comp 5'!G21</f>
        <v>0</v>
      </c>
      <c r="G99" s="31">
        <f>'OP EC Comp 5'!H21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249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5'!E21</f>
        <v>0</v>
      </c>
    </row>
    <row r="113" spans="2:5" ht="40" x14ac:dyDescent="0.2">
      <c r="B113" s="35" t="s">
        <v>110</v>
      </c>
      <c r="C113" s="31">
        <f>'OP EC Comp 5'!O21</f>
        <v>0</v>
      </c>
    </row>
    <row r="114" spans="2:5" ht="40" x14ac:dyDescent="0.2">
      <c r="B114" s="35" t="s">
        <v>111</v>
      </c>
      <c r="C114" s="31">
        <f>'OP EC Comp 5'!I21</f>
        <v>0</v>
      </c>
    </row>
    <row r="115" spans="2:5" ht="27" x14ac:dyDescent="0.2">
      <c r="B115" s="52" t="s">
        <v>250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23" priority="1" operator="equal">
      <formula>"INCORECT"</formula>
    </cfRule>
    <cfRule type="cellIs" dxfId="22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CD5D-9172-C74C-969F-80E41003DC6D}">
  <dimension ref="A2:Y21"/>
  <sheetViews>
    <sheetView zoomScale="80" zoomScaleNormal="80" workbookViewId="0">
      <selection activeCell="O34" sqref="O34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21" priority="1" operator="equal">
      <formula>"INCORECT"</formula>
    </cfRule>
    <cfRule type="cellIs" dxfId="20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920D-7DF3-0F42-8868-6EFBBA8CF6CB}">
  <dimension ref="A3:J123"/>
  <sheetViews>
    <sheetView topLeftCell="A113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252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253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254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6'!C21</f>
        <v>0</v>
      </c>
      <c r="D99" s="31">
        <f>'OP EC Comp 6'!D21</f>
        <v>0</v>
      </c>
      <c r="E99" s="10">
        <f t="shared" ref="E99:E100" si="12">C99+D99</f>
        <v>0</v>
      </c>
      <c r="F99" s="31">
        <f>'OP EC Comp 6'!G21</f>
        <v>0</v>
      </c>
      <c r="G99" s="31">
        <f>'OP EC Comp 6'!H21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255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6'!E21</f>
        <v>0</v>
      </c>
    </row>
    <row r="113" spans="2:5" ht="40" x14ac:dyDescent="0.2">
      <c r="B113" s="35" t="s">
        <v>110</v>
      </c>
      <c r="C113" s="31">
        <f>'OP EC Comp 6'!O21</f>
        <v>0</v>
      </c>
    </row>
    <row r="114" spans="2:5" ht="40" x14ac:dyDescent="0.2">
      <c r="B114" s="35" t="s">
        <v>111</v>
      </c>
      <c r="C114" s="31">
        <f>'OP EC Comp 6'!I21</f>
        <v>0</v>
      </c>
    </row>
    <row r="115" spans="2:5" ht="27" x14ac:dyDescent="0.2">
      <c r="B115" s="52" t="s">
        <v>256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19" priority="1" operator="equal">
      <formula>"INCORECT"</formula>
    </cfRule>
    <cfRule type="cellIs" dxfId="18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83B15-09E5-BF4F-8F93-86B810F011EC}">
  <dimension ref="A2:Y21"/>
  <sheetViews>
    <sheetView zoomScale="80" zoomScaleNormal="80" workbookViewId="0">
      <selection activeCell="M34" sqref="M34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17" priority="1" operator="equal">
      <formula>"INCORECT"</formula>
    </cfRule>
    <cfRule type="cellIs" dxfId="16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6BC5-7BC3-654A-8964-47F1E666C259}">
  <dimension ref="A3:J123"/>
  <sheetViews>
    <sheetView topLeftCell="A108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258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259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260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7'!C21</f>
        <v>0</v>
      </c>
      <c r="D99" s="31">
        <f>'OP EC Comp 7'!D21</f>
        <v>0</v>
      </c>
      <c r="E99" s="10">
        <f t="shared" ref="E99:E100" si="12">C99+D99</f>
        <v>0</v>
      </c>
      <c r="F99" s="31">
        <f>'OP EC Comp 7'!G21</f>
        <v>0</v>
      </c>
      <c r="G99" s="31">
        <f>'OP EC Comp 7'!H21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261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7'!E21</f>
        <v>0</v>
      </c>
    </row>
    <row r="113" spans="2:5" ht="40" x14ac:dyDescent="0.2">
      <c r="B113" s="35" t="s">
        <v>110</v>
      </c>
      <c r="C113" s="31">
        <f>'OP EC Comp 7'!O21</f>
        <v>0</v>
      </c>
    </row>
    <row r="114" spans="2:5" ht="40" x14ac:dyDescent="0.2">
      <c r="B114" s="35" t="s">
        <v>111</v>
      </c>
      <c r="C114" s="31">
        <f>'OP EC Comp 7'!I21</f>
        <v>0</v>
      </c>
    </row>
    <row r="115" spans="2:5" ht="27" x14ac:dyDescent="0.2">
      <c r="B115" s="52" t="s">
        <v>262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15" priority="1" operator="equal">
      <formula>"INCORECT"</formula>
    </cfRule>
    <cfRule type="cellIs" dxfId="14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E79B-8C34-2944-8A06-FCD72D720BEF}">
  <dimension ref="A2:Y21"/>
  <sheetViews>
    <sheetView zoomScale="80" zoomScaleNormal="80" workbookViewId="0">
      <selection activeCell="P34" sqref="P34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13" priority="1" operator="equal">
      <formula>"INCORECT"</formula>
    </cfRule>
    <cfRule type="cellIs" dxfId="12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B323-41B4-A64C-AA40-BAB2F2A3B482}">
  <dimension ref="A3:J123"/>
  <sheetViews>
    <sheetView topLeftCell="A111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264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265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266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8'!C21</f>
        <v>0</v>
      </c>
      <c r="D99" s="31">
        <f>'OP EC Comp 8'!D21</f>
        <v>0</v>
      </c>
      <c r="E99" s="10">
        <f t="shared" ref="E99:E100" si="12">C99+D99</f>
        <v>0</v>
      </c>
      <c r="F99" s="31">
        <f>'OP EC Comp 8'!G21</f>
        <v>0</v>
      </c>
      <c r="G99" s="31">
        <f>'OP EC Comp 8'!H21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267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8'!E21</f>
        <v>0</v>
      </c>
    </row>
    <row r="113" spans="2:5" ht="40" x14ac:dyDescent="0.2">
      <c r="B113" s="35" t="s">
        <v>110</v>
      </c>
      <c r="C113" s="31">
        <f>'OP EC Comp 8'!O21</f>
        <v>0</v>
      </c>
    </row>
    <row r="114" spans="2:5" ht="40" x14ac:dyDescent="0.2">
      <c r="B114" s="35" t="s">
        <v>111</v>
      </c>
      <c r="C114" s="31">
        <f>'OP EC Comp 8'!I21</f>
        <v>0</v>
      </c>
    </row>
    <row r="115" spans="2:5" ht="27" x14ac:dyDescent="0.2">
      <c r="B115" s="52" t="s">
        <v>268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11" priority="1" operator="equal">
      <formula>"INCORECT"</formula>
    </cfRule>
    <cfRule type="cellIs" dxfId="10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0826-5F24-834E-95D0-7092188C94DA}">
  <dimension ref="A2:Y21"/>
  <sheetViews>
    <sheetView zoomScale="80" zoomScaleNormal="80" workbookViewId="0">
      <selection activeCell="R37" sqref="R37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9" priority="1" operator="equal">
      <formula>"INCORECT"</formula>
    </cfRule>
    <cfRule type="cellIs" dxfId="8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A5AB-F01D-A141-AC18-5432E7FB8264}">
  <dimension ref="A3:J123"/>
  <sheetViews>
    <sheetView topLeftCell="A108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270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271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272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9'!C21</f>
        <v>0</v>
      </c>
      <c r="D99" s="31">
        <f>'OP EC Comp 9'!D21</f>
        <v>0</v>
      </c>
      <c r="E99" s="10">
        <f t="shared" ref="E99:E100" si="12">C99+D99</f>
        <v>0</v>
      </c>
      <c r="F99" s="31">
        <f>'OP EC Comp 9'!G21</f>
        <v>0</v>
      </c>
      <c r="G99" s="31">
        <f>'OP EC Comp 9'!H21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273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9'!E21</f>
        <v>0</v>
      </c>
    </row>
    <row r="113" spans="2:5" ht="40" x14ac:dyDescent="0.2">
      <c r="B113" s="35" t="s">
        <v>110</v>
      </c>
      <c r="C113" s="31">
        <f>'OP EC Comp 9'!O21</f>
        <v>0</v>
      </c>
    </row>
    <row r="114" spans="2:5" ht="40" x14ac:dyDescent="0.2">
      <c r="B114" s="35" t="s">
        <v>111</v>
      </c>
      <c r="C114" s="31">
        <f>'OP EC Comp 9'!I21</f>
        <v>0</v>
      </c>
    </row>
    <row r="115" spans="2:5" ht="27" x14ac:dyDescent="0.2">
      <c r="B115" s="52" t="s">
        <v>274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7" priority="1" operator="equal">
      <formula>"INCORECT"</formula>
    </cfRule>
    <cfRule type="cellIs" dxfId="6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1DF9-6F4F-7F48-B13D-FFED7972928A}">
  <dimension ref="A2:Y21"/>
  <sheetViews>
    <sheetView zoomScale="80" zoomScaleNormal="80" workbookViewId="0">
      <selection activeCell="P31" sqref="P31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5" priority="1" operator="equal">
      <formula>"INCORECT"</formula>
    </cfRule>
    <cfRule type="cellIs" dxfId="4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3673-E164-4DEF-97AE-77D2563D5A67}">
  <sheetPr codeName="Sheet2"/>
  <dimension ref="A3:J123"/>
  <sheetViews>
    <sheetView topLeftCell="A118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73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114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116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1'!C21</f>
        <v>0</v>
      </c>
      <c r="D99" s="31">
        <f>'OP EC Comp 1'!D21</f>
        <v>0</v>
      </c>
      <c r="E99" s="10">
        <f t="shared" ref="E99:E100" si="12">C99+D99</f>
        <v>0</v>
      </c>
      <c r="F99" s="31">
        <f>'OP EC Comp 1'!G21</f>
        <v>0</v>
      </c>
      <c r="G99" s="31">
        <f>'OP EC Comp 1'!H21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138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1'!E21</f>
        <v>0</v>
      </c>
    </row>
    <row r="113" spans="2:5" ht="40" x14ac:dyDescent="0.2">
      <c r="B113" s="35" t="s">
        <v>110</v>
      </c>
      <c r="C113" s="31">
        <f>'OP EC Comp 1'!O21</f>
        <v>0</v>
      </c>
    </row>
    <row r="114" spans="2:5" ht="40" x14ac:dyDescent="0.2">
      <c r="B114" s="35" t="s">
        <v>111</v>
      </c>
      <c r="C114" s="31">
        <f>'OP EC Comp 1'!I21</f>
        <v>0</v>
      </c>
    </row>
    <row r="115" spans="2:5" ht="27" x14ac:dyDescent="0.2">
      <c r="B115" s="52" t="s">
        <v>112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96:B97"/>
    <mergeCell ref="C96:D96"/>
    <mergeCell ref="E96:E97"/>
    <mergeCell ref="F96:G96"/>
    <mergeCell ref="H96:H97"/>
    <mergeCell ref="A96:A97"/>
    <mergeCell ref="B77:I77"/>
    <mergeCell ref="I5:I6"/>
    <mergeCell ref="B8:I8"/>
    <mergeCell ref="B14:I14"/>
    <mergeCell ref="B17:I17"/>
    <mergeCell ref="B42:I42"/>
    <mergeCell ref="B64:I64"/>
    <mergeCell ref="H5:H6"/>
    <mergeCell ref="A5:A6"/>
    <mergeCell ref="B5:B6"/>
    <mergeCell ref="C5:D5"/>
    <mergeCell ref="E5:E6"/>
    <mergeCell ref="F5:G5"/>
    <mergeCell ref="C95:F95"/>
    <mergeCell ref="I96:I97"/>
  </mergeCells>
  <conditionalFormatting sqref="E119:E123">
    <cfRule type="cellIs" dxfId="39" priority="1" operator="equal">
      <formula>"INCORECT"</formula>
    </cfRule>
    <cfRule type="cellIs" dxfId="38" priority="2" operator="equal">
      <formula>"CORECT"</formula>
    </cfRule>
  </conditionalFormatting>
  <pageMargins left="0.7" right="0.7" top="0.75" bottom="0.75" header="0.3" footer="0.3"/>
  <pageSetup orientation="portrait" r:id="rId1"/>
  <ignoredErrors>
    <ignoredError sqref="E13 E41 E63 E65 E76 E80 E81" formula="1"/>
    <ignoredError sqref="A66:A67 J59:XFD59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3560-4BE5-AC43-A07C-C4B883396191}">
  <dimension ref="A3:J123"/>
  <sheetViews>
    <sheetView zoomScale="120" zoomScaleNormal="120" workbookViewId="0">
      <selection activeCell="B120" sqref="B120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276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277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278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10'!C21</f>
        <v>0</v>
      </c>
      <c r="D99" s="31">
        <f>'OP EC Comp 10'!D21</f>
        <v>0</v>
      </c>
      <c r="E99" s="10">
        <f t="shared" ref="E99:E100" si="12">C99+D99</f>
        <v>0</v>
      </c>
      <c r="F99" s="31">
        <f>'OP EC Comp 10'!G21</f>
        <v>0</v>
      </c>
      <c r="G99" s="31">
        <f>'OP EC Comp 10'!H21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279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10'!E21</f>
        <v>0</v>
      </c>
    </row>
    <row r="113" spans="2:5" ht="40" x14ac:dyDescent="0.2">
      <c r="B113" s="35" t="s">
        <v>110</v>
      </c>
      <c r="C113" s="31">
        <f>'OP EC Comp 10'!O21</f>
        <v>0</v>
      </c>
    </row>
    <row r="114" spans="2:5" ht="40" x14ac:dyDescent="0.2">
      <c r="B114" s="35" t="s">
        <v>111</v>
      </c>
      <c r="C114" s="31">
        <f>'OP EC Comp 10'!I21</f>
        <v>0</v>
      </c>
    </row>
    <row r="115" spans="2:5" ht="27" x14ac:dyDescent="0.2">
      <c r="B115" s="52" t="s">
        <v>280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3" priority="1" operator="equal">
      <formula>"INCORECT"</formula>
    </cfRule>
    <cfRule type="cellIs" dxfId="2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DB8D-EEC6-0D4E-979E-2D970A097428}">
  <dimension ref="A2:Y21"/>
  <sheetViews>
    <sheetView zoomScale="80" zoomScaleNormal="80" workbookViewId="0">
      <selection activeCell="N33" sqref="N33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1" priority="1" operator="equal">
      <formula>"INCORECT"</formula>
    </cfRule>
    <cfRule type="cellIs" dxfId="0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AD87-6559-7A47-AB41-F170C48C7B6B}">
  <dimension ref="A2:Y21"/>
  <sheetViews>
    <sheetView zoomScale="80" zoomScaleNormal="80" workbookViewId="0">
      <selection activeCell="G38" sqref="G38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37" priority="1" operator="equal">
      <formula>"INCORECT"</formula>
    </cfRule>
    <cfRule type="cellIs" dxfId="36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BCB8-27F5-4642-B66D-FFEC1EA9B6F7}">
  <dimension ref="A3:J123"/>
  <sheetViews>
    <sheetView topLeftCell="A12" zoomScale="120" zoomScaleNormal="120" workbookViewId="0">
      <selection activeCell="A39" sqref="A1:A1048576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228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>C10+D10</f>
        <v>0</v>
      </c>
      <c r="F10" s="45"/>
      <c r="G10" s="45"/>
      <c r="H10" s="10">
        <f t="shared" ref="H10:H12" si="0">F10+G10</f>
        <v>0</v>
      </c>
      <c r="I10" s="10">
        <f t="shared" ref="I10:I12" si="1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ref="E11:E12" si="2">C11+D11</f>
        <v>0</v>
      </c>
      <c r="F11" s="45"/>
      <c r="G11" s="45"/>
      <c r="H11" s="10">
        <f t="shared" si="0"/>
        <v>0</v>
      </c>
      <c r="I11" s="10">
        <f t="shared" si="1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2"/>
        <v>0</v>
      </c>
      <c r="F12" s="45"/>
      <c r="G12" s="45"/>
      <c r="H12" s="10">
        <f t="shared" si="0"/>
        <v>0</v>
      </c>
      <c r="I12" s="10">
        <f t="shared" si="1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229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230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2'!C21</f>
        <v>0</v>
      </c>
      <c r="D99" s="31">
        <f>'OP EC Comp 2'!D21</f>
        <v>0</v>
      </c>
      <c r="E99" s="10">
        <f t="shared" ref="E99:E100" si="12">C99+D99</f>
        <v>0</v>
      </c>
      <c r="F99" s="31">
        <f>'OP EC Comp 2'!G21</f>
        <v>0</v>
      </c>
      <c r="G99" s="31">
        <f>'OP EC Comp 2'!H21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231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2'!E21</f>
        <v>0</v>
      </c>
    </row>
    <row r="113" spans="2:5" ht="40" x14ac:dyDescent="0.2">
      <c r="B113" s="35" t="s">
        <v>110</v>
      </c>
      <c r="C113" s="31">
        <f>'OP EC Comp 2'!O21</f>
        <v>0</v>
      </c>
    </row>
    <row r="114" spans="2:5" ht="40" x14ac:dyDescent="0.2">
      <c r="B114" s="35" t="s">
        <v>111</v>
      </c>
      <c r="C114" s="31">
        <f>'OP EC Comp 2'!I21</f>
        <v>0</v>
      </c>
    </row>
    <row r="115" spans="2:5" ht="27" x14ac:dyDescent="0.2">
      <c r="B115" s="52" t="s">
        <v>232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35" priority="1" operator="equal">
      <formula>"INCORECT"</formula>
    </cfRule>
    <cfRule type="cellIs" dxfId="34" priority="2" operator="equal">
      <formula>"CORECT"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DF11-79BB-F04C-B7BE-04BAAE668B13}">
  <dimension ref="A2:Y21"/>
  <sheetViews>
    <sheetView zoomScale="80" zoomScaleNormal="80" workbookViewId="0">
      <selection activeCell="K32" sqref="K32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33" priority="1" operator="equal">
      <formula>"INCORECT"</formula>
    </cfRule>
    <cfRule type="cellIs" dxfId="32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A751-F0D1-1B44-A742-AC80F8F6DCC2}">
  <dimension ref="A3:J123"/>
  <sheetViews>
    <sheetView topLeftCell="A112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234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235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236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3'!C21</f>
        <v>0</v>
      </c>
      <c r="D99" s="31">
        <f>'OP EC Comp 3'!D21</f>
        <v>0</v>
      </c>
      <c r="E99" s="10">
        <f t="shared" ref="E99:E100" si="12">C99+D99</f>
        <v>0</v>
      </c>
      <c r="F99" s="31">
        <f>'OP EC Comp 3'!G21</f>
        <v>0</v>
      </c>
      <c r="G99" s="31">
        <f>'OP EC Comp 3'!H21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237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3'!E21</f>
        <v>0</v>
      </c>
    </row>
    <row r="113" spans="2:5" ht="40" x14ac:dyDescent="0.2">
      <c r="B113" s="35" t="s">
        <v>110</v>
      </c>
      <c r="C113" s="31">
        <f>'OP EC Comp 3'!O21</f>
        <v>0</v>
      </c>
    </row>
    <row r="114" spans="2:5" ht="40" x14ac:dyDescent="0.2">
      <c r="B114" s="35" t="s">
        <v>111</v>
      </c>
      <c r="C114" s="31">
        <f>'OP EC Comp 3'!I21</f>
        <v>0</v>
      </c>
    </row>
    <row r="115" spans="2:5" ht="27" x14ac:dyDescent="0.2">
      <c r="B115" s="52" t="s">
        <v>238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31" priority="1" operator="equal">
      <formula>"INCORECT"</formula>
    </cfRule>
    <cfRule type="cellIs" dxfId="30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25D2-75C5-974D-A4DD-FB2E2CA210B6}">
  <dimension ref="A2:Y21"/>
  <sheetViews>
    <sheetView zoomScale="80" zoomScaleNormal="80" workbookViewId="0">
      <selection activeCell="K32" sqref="K32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29" priority="1" operator="equal">
      <formula>"INCORECT"</formula>
    </cfRule>
    <cfRule type="cellIs" dxfId="28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02DA-E2DC-7640-984B-90E089497976}">
  <dimension ref="A3:J123"/>
  <sheetViews>
    <sheetView topLeftCell="A109" zoomScale="120" zoomScaleNormal="120" workbookViewId="0">
      <selection activeCell="D123" sqref="D123"/>
    </sheetView>
  </sheetViews>
  <sheetFormatPr baseColWidth="10" defaultColWidth="8.83203125" defaultRowHeight="15" x14ac:dyDescent="0.2"/>
  <cols>
    <col min="1" max="1" width="9.83203125" style="2" bestFit="1" customWidth="1"/>
    <col min="2" max="2" width="54.6640625" style="2" customWidth="1"/>
    <col min="3" max="3" width="16.1640625" style="2" customWidth="1"/>
    <col min="4" max="4" width="17.83203125" style="2" customWidth="1"/>
    <col min="5" max="9" width="16.1640625" style="2" customWidth="1"/>
    <col min="10" max="10" width="18.33203125" style="2" customWidth="1"/>
    <col min="11" max="11" width="17.6640625" style="2" customWidth="1"/>
    <col min="12" max="12" width="18" style="2" customWidth="1"/>
    <col min="13" max="16384" width="8.83203125" style="2"/>
  </cols>
  <sheetData>
    <row r="3" spans="1:10" ht="19" x14ac:dyDescent="0.25">
      <c r="A3" s="50" t="s">
        <v>240</v>
      </c>
    </row>
    <row r="5" spans="1:10" x14ac:dyDescent="0.2">
      <c r="A5" s="76" t="s">
        <v>1</v>
      </c>
      <c r="B5" s="76" t="s">
        <v>2</v>
      </c>
      <c r="C5" s="76" t="s">
        <v>3</v>
      </c>
      <c r="D5" s="76"/>
      <c r="E5" s="76" t="s">
        <v>4</v>
      </c>
      <c r="F5" s="76" t="s">
        <v>5</v>
      </c>
      <c r="G5" s="76"/>
      <c r="H5" s="76" t="s">
        <v>6</v>
      </c>
      <c r="I5" s="76" t="s">
        <v>7</v>
      </c>
    </row>
    <row r="6" spans="1:10" x14ac:dyDescent="0.2">
      <c r="A6" s="77"/>
      <c r="B6" s="77"/>
      <c r="C6" s="3" t="s">
        <v>8</v>
      </c>
      <c r="D6" s="3" t="s">
        <v>9</v>
      </c>
      <c r="E6" s="77"/>
      <c r="F6" s="3" t="s">
        <v>8</v>
      </c>
      <c r="G6" s="3" t="s">
        <v>9</v>
      </c>
      <c r="H6" s="77"/>
      <c r="I6" s="77"/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 t="s">
        <v>10</v>
      </c>
      <c r="F7" s="4">
        <v>6</v>
      </c>
      <c r="G7" s="4">
        <v>7</v>
      </c>
      <c r="H7" s="4" t="s">
        <v>11</v>
      </c>
      <c r="I7" s="4" t="s">
        <v>12</v>
      </c>
      <c r="J7" s="5"/>
    </row>
    <row r="8" spans="1:10" x14ac:dyDescent="0.2">
      <c r="A8" s="6" t="s">
        <v>17</v>
      </c>
      <c r="B8" s="72" t="s">
        <v>18</v>
      </c>
      <c r="C8" s="78"/>
      <c r="D8" s="78"/>
      <c r="E8" s="78"/>
      <c r="F8" s="78"/>
      <c r="G8" s="78"/>
      <c r="H8" s="78"/>
      <c r="I8" s="78"/>
    </row>
    <row r="9" spans="1:10" x14ac:dyDescent="0.2">
      <c r="A9" s="8" t="s">
        <v>13</v>
      </c>
      <c r="B9" s="9" t="s">
        <v>209</v>
      </c>
      <c r="C9" s="45"/>
      <c r="D9" s="45"/>
      <c r="E9" s="10">
        <f>C9+D9</f>
        <v>0</v>
      </c>
      <c r="F9" s="45"/>
      <c r="G9" s="45"/>
      <c r="H9" s="10">
        <f>F9+G9</f>
        <v>0</v>
      </c>
      <c r="I9" s="10">
        <f>E9+H9</f>
        <v>0</v>
      </c>
    </row>
    <row r="10" spans="1:10" x14ac:dyDescent="0.2">
      <c r="A10" s="8" t="s">
        <v>15</v>
      </c>
      <c r="B10" s="9" t="s">
        <v>14</v>
      </c>
      <c r="C10" s="45"/>
      <c r="D10" s="45"/>
      <c r="E10" s="10">
        <f t="shared" ref="E10:E12" si="0">C10+D10</f>
        <v>0</v>
      </c>
      <c r="F10" s="45"/>
      <c r="G10" s="45"/>
      <c r="H10" s="10">
        <f t="shared" ref="H10:H12" si="1">F10+G10</f>
        <v>0</v>
      </c>
      <c r="I10" s="10">
        <f t="shared" ref="I10:I12" si="2">E10+H10</f>
        <v>0</v>
      </c>
    </row>
    <row r="11" spans="1:10" ht="30" x14ac:dyDescent="0.2">
      <c r="A11" s="8" t="s">
        <v>81</v>
      </c>
      <c r="B11" s="9" t="s">
        <v>16</v>
      </c>
      <c r="C11" s="45"/>
      <c r="D11" s="45"/>
      <c r="E11" s="10">
        <f t="shared" si="0"/>
        <v>0</v>
      </c>
      <c r="F11" s="45"/>
      <c r="G11" s="45"/>
      <c r="H11" s="10">
        <f t="shared" si="1"/>
        <v>0</v>
      </c>
      <c r="I11" s="10">
        <f t="shared" si="2"/>
        <v>0</v>
      </c>
    </row>
    <row r="12" spans="1:10" x14ac:dyDescent="0.2">
      <c r="A12" s="8" t="s">
        <v>143</v>
      </c>
      <c r="B12" s="9" t="s">
        <v>82</v>
      </c>
      <c r="C12" s="45"/>
      <c r="D12" s="45"/>
      <c r="E12" s="10">
        <f t="shared" si="0"/>
        <v>0</v>
      </c>
      <c r="F12" s="45"/>
      <c r="G12" s="45"/>
      <c r="H12" s="10">
        <f t="shared" si="1"/>
        <v>0</v>
      </c>
      <c r="I12" s="10">
        <f t="shared" si="2"/>
        <v>0</v>
      </c>
    </row>
    <row r="13" spans="1:10" x14ac:dyDescent="0.2">
      <c r="A13" s="11"/>
      <c r="B13" s="12" t="s">
        <v>19</v>
      </c>
      <c r="C13" s="13">
        <f>SUM(C9:C12)</f>
        <v>0</v>
      </c>
      <c r="D13" s="13">
        <f>SUM(D9:D12)</f>
        <v>0</v>
      </c>
      <c r="E13" s="13">
        <f>C13+D13</f>
        <v>0</v>
      </c>
      <c r="F13" s="13">
        <f>SUM(F9:F12)</f>
        <v>0</v>
      </c>
      <c r="G13" s="13">
        <f>SUM(G9:G12)</f>
        <v>0</v>
      </c>
      <c r="H13" s="13">
        <f>F13+G13</f>
        <v>0</v>
      </c>
      <c r="I13" s="13">
        <f>E13+H13</f>
        <v>0</v>
      </c>
    </row>
    <row r="14" spans="1:10" x14ac:dyDescent="0.2">
      <c r="A14" s="6" t="s">
        <v>20</v>
      </c>
      <c r="B14" s="72" t="s">
        <v>21</v>
      </c>
      <c r="C14" s="73"/>
      <c r="D14" s="73"/>
      <c r="E14" s="73"/>
      <c r="F14" s="73"/>
      <c r="G14" s="73"/>
      <c r="H14" s="73"/>
      <c r="I14" s="73"/>
    </row>
    <row r="15" spans="1:10" x14ac:dyDescent="0.2">
      <c r="A15" s="8" t="s">
        <v>23</v>
      </c>
      <c r="B15" s="14" t="s">
        <v>24</v>
      </c>
      <c r="C15" s="45"/>
      <c r="D15" s="45"/>
      <c r="E15" s="10">
        <f>C15+D15</f>
        <v>0</v>
      </c>
      <c r="F15" s="45"/>
      <c r="G15" s="45"/>
      <c r="H15" s="10">
        <f>F15+G15</f>
        <v>0</v>
      </c>
      <c r="I15" s="10">
        <f>E15+H15</f>
        <v>0</v>
      </c>
    </row>
    <row r="16" spans="1:10" x14ac:dyDescent="0.2">
      <c r="A16" s="15"/>
      <c r="B16" s="12" t="s">
        <v>22</v>
      </c>
      <c r="C16" s="13">
        <f>SUM(C15)</f>
        <v>0</v>
      </c>
      <c r="D16" s="13">
        <f>SUM(D15)</f>
        <v>0</v>
      </c>
      <c r="E16" s="13">
        <f>C16+D16</f>
        <v>0</v>
      </c>
      <c r="F16" s="13">
        <f>SUM(F15)</f>
        <v>0</v>
      </c>
      <c r="G16" s="13">
        <f>SUM(G15)</f>
        <v>0</v>
      </c>
      <c r="H16" s="13">
        <f>F16+G16</f>
        <v>0</v>
      </c>
      <c r="I16" s="13">
        <f>E16+H16</f>
        <v>0</v>
      </c>
    </row>
    <row r="17" spans="1:9" x14ac:dyDescent="0.2">
      <c r="A17" s="6" t="s">
        <v>25</v>
      </c>
      <c r="B17" s="72" t="s">
        <v>26</v>
      </c>
      <c r="C17" s="73"/>
      <c r="D17" s="73"/>
      <c r="E17" s="73"/>
      <c r="F17" s="73"/>
      <c r="G17" s="73"/>
      <c r="H17" s="73"/>
      <c r="I17" s="73"/>
    </row>
    <row r="18" spans="1:9" x14ac:dyDescent="0.2">
      <c r="A18" s="8" t="s">
        <v>30</v>
      </c>
      <c r="B18" s="14" t="s">
        <v>147</v>
      </c>
      <c r="C18" s="10">
        <f>C19+C20+C21</f>
        <v>0</v>
      </c>
      <c r="D18" s="10">
        <f>D19+D20+D21</f>
        <v>0</v>
      </c>
      <c r="E18" s="10">
        <f>C18+D18</f>
        <v>0</v>
      </c>
      <c r="F18" s="10">
        <f>F19+F20+F21</f>
        <v>0</v>
      </c>
      <c r="G18" s="10">
        <f>G19+G20+G21</f>
        <v>0</v>
      </c>
      <c r="H18" s="10">
        <f>F18+G18</f>
        <v>0</v>
      </c>
      <c r="I18" s="10">
        <f>E18+H18</f>
        <v>0</v>
      </c>
    </row>
    <row r="19" spans="1:9" x14ac:dyDescent="0.2">
      <c r="A19" s="8" t="s">
        <v>144</v>
      </c>
      <c r="B19" s="14" t="s">
        <v>27</v>
      </c>
      <c r="C19" s="45"/>
      <c r="D19" s="45"/>
      <c r="E19" s="10">
        <f t="shared" ref="E19:E40" si="3">C19+D19</f>
        <v>0</v>
      </c>
      <c r="F19" s="45"/>
      <c r="G19" s="45"/>
      <c r="H19" s="10">
        <f t="shared" ref="H19:H40" si="4">F19+G19</f>
        <v>0</v>
      </c>
      <c r="I19" s="10">
        <f t="shared" ref="I19:I40" si="5">E19+H19</f>
        <v>0</v>
      </c>
    </row>
    <row r="20" spans="1:9" x14ac:dyDescent="0.2">
      <c r="A20" s="8" t="s">
        <v>145</v>
      </c>
      <c r="B20" s="14" t="s">
        <v>148</v>
      </c>
      <c r="C20" s="45"/>
      <c r="D20" s="45"/>
      <c r="E20" s="10">
        <f t="shared" si="3"/>
        <v>0</v>
      </c>
      <c r="F20" s="45"/>
      <c r="G20" s="45"/>
      <c r="H20" s="10">
        <f t="shared" si="4"/>
        <v>0</v>
      </c>
      <c r="I20" s="10">
        <f t="shared" si="5"/>
        <v>0</v>
      </c>
    </row>
    <row r="21" spans="1:9" x14ac:dyDescent="0.2">
      <c r="A21" s="8" t="s">
        <v>146</v>
      </c>
      <c r="B21" s="14" t="s">
        <v>149</v>
      </c>
      <c r="C21" s="45"/>
      <c r="D21" s="45"/>
      <c r="E21" s="10">
        <f t="shared" si="3"/>
        <v>0</v>
      </c>
      <c r="F21" s="45"/>
      <c r="G21" s="45"/>
      <c r="H21" s="10">
        <f t="shared" si="4"/>
        <v>0</v>
      </c>
      <c r="I21" s="10">
        <f t="shared" si="5"/>
        <v>0</v>
      </c>
    </row>
    <row r="22" spans="1:9" ht="26" x14ac:dyDescent="0.2">
      <c r="A22" s="8" t="s">
        <v>31</v>
      </c>
      <c r="B22" s="14" t="s">
        <v>150</v>
      </c>
      <c r="C22" s="45"/>
      <c r="D22" s="45"/>
      <c r="E22" s="10">
        <f t="shared" si="3"/>
        <v>0</v>
      </c>
      <c r="F22" s="45"/>
      <c r="G22" s="45"/>
      <c r="H22" s="10">
        <f t="shared" si="4"/>
        <v>0</v>
      </c>
      <c r="I22" s="10">
        <f t="shared" si="5"/>
        <v>0</v>
      </c>
    </row>
    <row r="23" spans="1:9" x14ac:dyDescent="0.2">
      <c r="A23" s="8" t="s">
        <v>32</v>
      </c>
      <c r="B23" s="14" t="s">
        <v>84</v>
      </c>
      <c r="C23" s="45"/>
      <c r="D23" s="45"/>
      <c r="E23" s="10">
        <f t="shared" si="3"/>
        <v>0</v>
      </c>
      <c r="F23" s="45"/>
      <c r="G23" s="45"/>
      <c r="H23" s="10">
        <f t="shared" si="4"/>
        <v>0</v>
      </c>
      <c r="I23" s="10">
        <f t="shared" si="5"/>
        <v>0</v>
      </c>
    </row>
    <row r="24" spans="1:9" x14ac:dyDescent="0.2">
      <c r="A24" s="8" t="s">
        <v>33</v>
      </c>
      <c r="B24" s="14" t="s">
        <v>85</v>
      </c>
      <c r="C24" s="45"/>
      <c r="D24" s="45"/>
      <c r="E24" s="10">
        <f t="shared" si="3"/>
        <v>0</v>
      </c>
      <c r="F24" s="45"/>
      <c r="G24" s="45"/>
      <c r="H24" s="10">
        <f t="shared" si="4"/>
        <v>0</v>
      </c>
      <c r="I24" s="10">
        <f t="shared" si="5"/>
        <v>0</v>
      </c>
    </row>
    <row r="25" spans="1:9" x14ac:dyDescent="0.2">
      <c r="A25" s="8" t="s">
        <v>34</v>
      </c>
      <c r="B25" s="14" t="s">
        <v>151</v>
      </c>
      <c r="C25" s="10">
        <f>C26+C27+C28+C29+C30+C31</f>
        <v>0</v>
      </c>
      <c r="D25" s="10">
        <f>D26+D27+D28+D29+D30+D31</f>
        <v>0</v>
      </c>
      <c r="E25" s="10">
        <f t="shared" si="3"/>
        <v>0</v>
      </c>
      <c r="F25" s="10">
        <f>F26+F27+F28+F29+F30+F31</f>
        <v>0</v>
      </c>
      <c r="G25" s="10">
        <f>G26+G27+G28+G29+G30+G31</f>
        <v>0</v>
      </c>
      <c r="H25" s="10">
        <f t="shared" si="4"/>
        <v>0</v>
      </c>
      <c r="I25" s="10">
        <f t="shared" si="5"/>
        <v>0</v>
      </c>
    </row>
    <row r="26" spans="1:9" x14ac:dyDescent="0.2">
      <c r="A26" s="8" t="s">
        <v>210</v>
      </c>
      <c r="B26" s="14" t="s">
        <v>212</v>
      </c>
      <c r="C26" s="45"/>
      <c r="D26" s="45"/>
      <c r="E26" s="10">
        <f t="shared" si="3"/>
        <v>0</v>
      </c>
      <c r="F26" s="45"/>
      <c r="G26" s="45"/>
      <c r="H26" s="10">
        <f t="shared" si="4"/>
        <v>0</v>
      </c>
      <c r="I26" s="10">
        <f t="shared" si="5"/>
        <v>0</v>
      </c>
    </row>
    <row r="27" spans="1:9" x14ac:dyDescent="0.2">
      <c r="A27" s="8" t="s">
        <v>211</v>
      </c>
      <c r="B27" s="14" t="s">
        <v>213</v>
      </c>
      <c r="C27" s="45"/>
      <c r="D27" s="45"/>
      <c r="E27" s="10">
        <f t="shared" si="3"/>
        <v>0</v>
      </c>
      <c r="F27" s="45"/>
      <c r="G27" s="45"/>
      <c r="H27" s="10">
        <f t="shared" si="4"/>
        <v>0</v>
      </c>
      <c r="I27" s="10">
        <f t="shared" si="5"/>
        <v>0</v>
      </c>
    </row>
    <row r="28" spans="1:9" ht="26" x14ac:dyDescent="0.2">
      <c r="A28" s="8" t="s">
        <v>153</v>
      </c>
      <c r="B28" s="14" t="s">
        <v>152</v>
      </c>
      <c r="C28" s="45"/>
      <c r="D28" s="45"/>
      <c r="E28" s="10">
        <f t="shared" si="3"/>
        <v>0</v>
      </c>
      <c r="F28" s="45"/>
      <c r="G28" s="45"/>
      <c r="H28" s="10">
        <f t="shared" si="4"/>
        <v>0</v>
      </c>
      <c r="I28" s="10">
        <f t="shared" si="5"/>
        <v>0</v>
      </c>
    </row>
    <row r="29" spans="1:9" ht="26" x14ac:dyDescent="0.2">
      <c r="A29" s="8" t="s">
        <v>154</v>
      </c>
      <c r="B29" s="14" t="s">
        <v>155</v>
      </c>
      <c r="C29" s="45"/>
      <c r="D29" s="45"/>
      <c r="E29" s="10">
        <f t="shared" si="3"/>
        <v>0</v>
      </c>
      <c r="F29" s="45"/>
      <c r="G29" s="45"/>
      <c r="H29" s="10">
        <f t="shared" si="4"/>
        <v>0</v>
      </c>
      <c r="I29" s="10">
        <f t="shared" si="5"/>
        <v>0</v>
      </c>
    </row>
    <row r="30" spans="1:9" ht="26" x14ac:dyDescent="0.2">
      <c r="A30" s="8" t="s">
        <v>156</v>
      </c>
      <c r="B30" s="14" t="s">
        <v>157</v>
      </c>
      <c r="C30" s="45"/>
      <c r="D30" s="45"/>
      <c r="E30" s="10">
        <f t="shared" si="3"/>
        <v>0</v>
      </c>
      <c r="F30" s="45"/>
      <c r="G30" s="45"/>
      <c r="H30" s="10">
        <f t="shared" si="4"/>
        <v>0</v>
      </c>
      <c r="I30" s="10">
        <f t="shared" si="5"/>
        <v>0</v>
      </c>
    </row>
    <row r="31" spans="1:9" x14ac:dyDescent="0.2">
      <c r="A31" s="8" t="s">
        <v>158</v>
      </c>
      <c r="B31" s="14" t="s">
        <v>159</v>
      </c>
      <c r="C31" s="45"/>
      <c r="D31" s="45"/>
      <c r="E31" s="10">
        <f t="shared" si="3"/>
        <v>0</v>
      </c>
      <c r="F31" s="45"/>
      <c r="G31" s="45"/>
      <c r="H31" s="10">
        <f t="shared" si="4"/>
        <v>0</v>
      </c>
      <c r="I31" s="10">
        <f t="shared" si="5"/>
        <v>0</v>
      </c>
    </row>
    <row r="32" spans="1:9" x14ac:dyDescent="0.2">
      <c r="A32" s="8" t="s">
        <v>86</v>
      </c>
      <c r="B32" s="14" t="s">
        <v>214</v>
      </c>
      <c r="C32" s="45"/>
      <c r="D32" s="45"/>
      <c r="E32" s="10">
        <f t="shared" si="3"/>
        <v>0</v>
      </c>
      <c r="F32" s="45"/>
      <c r="G32" s="45"/>
      <c r="H32" s="10">
        <f t="shared" si="4"/>
        <v>0</v>
      </c>
      <c r="I32" s="10">
        <f t="shared" si="5"/>
        <v>0</v>
      </c>
    </row>
    <row r="33" spans="1:9" x14ac:dyDescent="0.2">
      <c r="A33" s="8" t="s">
        <v>87</v>
      </c>
      <c r="B33" s="14" t="s">
        <v>28</v>
      </c>
      <c r="C33" s="10">
        <f>C34+C35</f>
        <v>0</v>
      </c>
      <c r="D33" s="10">
        <f>D34+D35</f>
        <v>0</v>
      </c>
      <c r="E33" s="10">
        <f t="shared" si="3"/>
        <v>0</v>
      </c>
      <c r="F33" s="10">
        <f>F34+F35</f>
        <v>0</v>
      </c>
      <c r="G33" s="10">
        <f>G34+G35</f>
        <v>0</v>
      </c>
      <c r="H33" s="10">
        <f t="shared" si="4"/>
        <v>0</v>
      </c>
      <c r="I33" s="10">
        <f t="shared" si="5"/>
        <v>0</v>
      </c>
    </row>
    <row r="34" spans="1:9" x14ac:dyDescent="0.2">
      <c r="A34" s="8" t="s">
        <v>215</v>
      </c>
      <c r="B34" s="14" t="s">
        <v>216</v>
      </c>
      <c r="C34" s="45"/>
      <c r="D34" s="45"/>
      <c r="E34" s="10">
        <f t="shared" si="3"/>
        <v>0</v>
      </c>
      <c r="F34" s="45"/>
      <c r="G34" s="45"/>
      <c r="H34" s="10">
        <f t="shared" si="4"/>
        <v>0</v>
      </c>
      <c r="I34" s="10">
        <f t="shared" si="5"/>
        <v>0</v>
      </c>
    </row>
    <row r="35" spans="1:9" x14ac:dyDescent="0.2">
      <c r="A35" s="8" t="s">
        <v>160</v>
      </c>
      <c r="B35" s="14" t="s">
        <v>161</v>
      </c>
      <c r="C35" s="45"/>
      <c r="D35" s="45"/>
      <c r="E35" s="10">
        <f t="shared" si="3"/>
        <v>0</v>
      </c>
      <c r="F35" s="45"/>
      <c r="G35" s="45"/>
      <c r="H35" s="10">
        <f t="shared" si="4"/>
        <v>0</v>
      </c>
      <c r="I35" s="10">
        <f t="shared" si="5"/>
        <v>0</v>
      </c>
    </row>
    <row r="36" spans="1:9" x14ac:dyDescent="0.2">
      <c r="A36" s="8" t="s">
        <v>162</v>
      </c>
      <c r="B36" s="14" t="s">
        <v>29</v>
      </c>
      <c r="C36" s="10">
        <f>C37+C40</f>
        <v>0</v>
      </c>
      <c r="D36" s="10">
        <f>D37+D40</f>
        <v>0</v>
      </c>
      <c r="E36" s="10">
        <f t="shared" si="3"/>
        <v>0</v>
      </c>
      <c r="F36" s="10">
        <f>F37+F40</f>
        <v>0</v>
      </c>
      <c r="G36" s="10">
        <f>G37+G40</f>
        <v>0</v>
      </c>
      <c r="H36" s="10">
        <f t="shared" si="4"/>
        <v>0</v>
      </c>
      <c r="I36" s="10">
        <f t="shared" si="5"/>
        <v>0</v>
      </c>
    </row>
    <row r="37" spans="1:9" x14ac:dyDescent="0.2">
      <c r="A37" s="8" t="s">
        <v>163</v>
      </c>
      <c r="B37" s="14" t="s">
        <v>164</v>
      </c>
      <c r="C37" s="10">
        <f>C38+C39</f>
        <v>0</v>
      </c>
      <c r="D37" s="10">
        <f>D38+D39</f>
        <v>0</v>
      </c>
      <c r="E37" s="10">
        <f t="shared" si="3"/>
        <v>0</v>
      </c>
      <c r="F37" s="10">
        <f>F38+F39</f>
        <v>0</v>
      </c>
      <c r="G37" s="10">
        <f>G38+G39</f>
        <v>0</v>
      </c>
      <c r="H37" s="10">
        <f t="shared" si="4"/>
        <v>0</v>
      </c>
      <c r="I37" s="10">
        <f t="shared" si="5"/>
        <v>0</v>
      </c>
    </row>
    <row r="38" spans="1:9" x14ac:dyDescent="0.2">
      <c r="A38" s="8" t="s">
        <v>165</v>
      </c>
      <c r="B38" s="14" t="s">
        <v>166</v>
      </c>
      <c r="C38" s="45"/>
      <c r="D38" s="45"/>
      <c r="E38" s="10">
        <f t="shared" si="3"/>
        <v>0</v>
      </c>
      <c r="F38" s="45"/>
      <c r="G38" s="45"/>
      <c r="H38" s="10">
        <f t="shared" si="4"/>
        <v>0</v>
      </c>
      <c r="I38" s="10">
        <f t="shared" si="5"/>
        <v>0</v>
      </c>
    </row>
    <row r="39" spans="1:9" ht="39" x14ac:dyDescent="0.2">
      <c r="A39" s="8" t="s">
        <v>167</v>
      </c>
      <c r="B39" s="14" t="s">
        <v>168</v>
      </c>
      <c r="C39" s="45"/>
      <c r="D39" s="45"/>
      <c r="E39" s="10">
        <f t="shared" si="3"/>
        <v>0</v>
      </c>
      <c r="F39" s="45"/>
      <c r="G39" s="45"/>
      <c r="H39" s="10">
        <f t="shared" si="4"/>
        <v>0</v>
      </c>
      <c r="I39" s="10">
        <f t="shared" si="5"/>
        <v>0</v>
      </c>
    </row>
    <row r="40" spans="1:9" x14ac:dyDescent="0.2">
      <c r="A40" s="8" t="s">
        <v>169</v>
      </c>
      <c r="B40" s="14" t="s">
        <v>170</v>
      </c>
      <c r="C40" s="45"/>
      <c r="D40" s="45"/>
      <c r="E40" s="10">
        <f t="shared" si="3"/>
        <v>0</v>
      </c>
      <c r="F40" s="45"/>
      <c r="G40" s="45"/>
      <c r="H40" s="10">
        <f t="shared" si="4"/>
        <v>0</v>
      </c>
      <c r="I40" s="10">
        <f t="shared" si="5"/>
        <v>0</v>
      </c>
    </row>
    <row r="41" spans="1:9" s="16" customFormat="1" x14ac:dyDescent="0.2">
      <c r="A41" s="15"/>
      <c r="B41" s="12" t="s">
        <v>35</v>
      </c>
      <c r="C41" s="13">
        <f>C18+C22+C23+C24+C25+C32+C33+C36</f>
        <v>0</v>
      </c>
      <c r="D41" s="13">
        <f>D18+D22+D23+D24+D25+D32+D33+D36</f>
        <v>0</v>
      </c>
      <c r="E41" s="13">
        <f>C41+D41</f>
        <v>0</v>
      </c>
      <c r="F41" s="13">
        <f>F18+F22+F23+F24+F25+F32+F33+F36</f>
        <v>0</v>
      </c>
      <c r="G41" s="13">
        <f>G18+G22+G23+G24+G25+G32+G33+G36</f>
        <v>0</v>
      </c>
      <c r="H41" s="13">
        <f>F41+G41</f>
        <v>0</v>
      </c>
      <c r="I41" s="13">
        <f>E41+H41</f>
        <v>0</v>
      </c>
    </row>
    <row r="42" spans="1:9" x14ac:dyDescent="0.2">
      <c r="A42" s="7" t="s">
        <v>36</v>
      </c>
      <c r="B42" s="72" t="s">
        <v>37</v>
      </c>
      <c r="C42" s="73"/>
      <c r="D42" s="73"/>
      <c r="E42" s="73"/>
      <c r="F42" s="73"/>
      <c r="G42" s="73"/>
      <c r="H42" s="73"/>
      <c r="I42" s="73"/>
    </row>
    <row r="43" spans="1:9" x14ac:dyDescent="0.2">
      <c r="A43" s="8" t="s">
        <v>39</v>
      </c>
      <c r="B43" s="14" t="s">
        <v>38</v>
      </c>
      <c r="C43" s="10">
        <f>C44+C45</f>
        <v>0</v>
      </c>
      <c r="D43" s="10">
        <f>D44+D45</f>
        <v>0</v>
      </c>
      <c r="E43" s="10">
        <f>C43+D43</f>
        <v>0</v>
      </c>
      <c r="F43" s="10">
        <f>F44+F45</f>
        <v>0</v>
      </c>
      <c r="G43" s="10">
        <f>G44+G45</f>
        <v>0</v>
      </c>
      <c r="H43" s="10">
        <f>F43+G43</f>
        <v>0</v>
      </c>
      <c r="I43" s="10">
        <f>E43+H43</f>
        <v>0</v>
      </c>
    </row>
    <row r="44" spans="1:9" x14ac:dyDescent="0.2">
      <c r="A44" s="8" t="s">
        <v>171</v>
      </c>
      <c r="B44" s="14" t="s">
        <v>38</v>
      </c>
      <c r="C44" s="45"/>
      <c r="D44" s="45"/>
      <c r="E44" s="10">
        <f t="shared" ref="E44:E62" si="6">C44+D44</f>
        <v>0</v>
      </c>
      <c r="F44" s="45"/>
      <c r="G44" s="45"/>
      <c r="H44" s="10">
        <f t="shared" ref="H44:H62" si="7">F44+G44</f>
        <v>0</v>
      </c>
      <c r="I44" s="10">
        <f t="shared" ref="I44:I62" si="8">E44+H44</f>
        <v>0</v>
      </c>
    </row>
    <row r="45" spans="1:9" x14ac:dyDescent="0.2">
      <c r="A45" s="8" t="s">
        <v>190</v>
      </c>
      <c r="B45" s="14" t="s">
        <v>172</v>
      </c>
      <c r="C45" s="45"/>
      <c r="D45" s="45"/>
      <c r="E45" s="10">
        <f t="shared" si="6"/>
        <v>0</v>
      </c>
      <c r="F45" s="45"/>
      <c r="G45" s="45"/>
      <c r="H45" s="10">
        <f t="shared" si="7"/>
        <v>0</v>
      </c>
      <c r="I45" s="10">
        <f t="shared" si="8"/>
        <v>0</v>
      </c>
    </row>
    <row r="46" spans="1:9" x14ac:dyDescent="0.2">
      <c r="A46" s="8" t="s">
        <v>40</v>
      </c>
      <c r="B46" s="14" t="s">
        <v>173</v>
      </c>
      <c r="C46" s="10">
        <f>C47+C48+C49</f>
        <v>0</v>
      </c>
      <c r="D46" s="10">
        <f>D47+D48+D49</f>
        <v>0</v>
      </c>
      <c r="E46" s="10">
        <f t="shared" si="6"/>
        <v>0</v>
      </c>
      <c r="F46" s="10">
        <f>F47+F48+F49</f>
        <v>0</v>
      </c>
      <c r="G46" s="10">
        <f>G47+G48+G49</f>
        <v>0</v>
      </c>
      <c r="H46" s="10">
        <f t="shared" si="7"/>
        <v>0</v>
      </c>
      <c r="I46" s="10">
        <f t="shared" si="8"/>
        <v>0</v>
      </c>
    </row>
    <row r="47" spans="1:9" x14ac:dyDescent="0.2">
      <c r="A47" s="8" t="s">
        <v>91</v>
      </c>
      <c r="B47" s="14" t="s">
        <v>173</v>
      </c>
      <c r="C47" s="45"/>
      <c r="D47" s="45"/>
      <c r="E47" s="10">
        <f t="shared" si="6"/>
        <v>0</v>
      </c>
      <c r="F47" s="45"/>
      <c r="G47" s="45"/>
      <c r="H47" s="10">
        <f t="shared" si="7"/>
        <v>0</v>
      </c>
      <c r="I47" s="10">
        <f t="shared" si="8"/>
        <v>0</v>
      </c>
    </row>
    <row r="48" spans="1:9" ht="26" x14ac:dyDescent="0.2">
      <c r="A48" s="8" t="s">
        <v>92</v>
      </c>
      <c r="B48" s="14" t="s">
        <v>174</v>
      </c>
      <c r="C48" s="45"/>
      <c r="D48" s="45"/>
      <c r="E48" s="10">
        <f t="shared" si="6"/>
        <v>0</v>
      </c>
      <c r="F48" s="45"/>
      <c r="G48" s="45"/>
      <c r="H48" s="10">
        <f t="shared" si="7"/>
        <v>0</v>
      </c>
      <c r="I48" s="10">
        <f t="shared" si="8"/>
        <v>0</v>
      </c>
    </row>
    <row r="49" spans="1:9" ht="26" x14ac:dyDescent="0.2">
      <c r="A49" s="8" t="s">
        <v>191</v>
      </c>
      <c r="B49" s="14" t="s">
        <v>224</v>
      </c>
      <c r="C49" s="45"/>
      <c r="D49" s="45"/>
      <c r="E49" s="10">
        <f t="shared" si="6"/>
        <v>0</v>
      </c>
      <c r="F49" s="45"/>
      <c r="G49" s="45"/>
      <c r="H49" s="10">
        <f t="shared" si="7"/>
        <v>0</v>
      </c>
      <c r="I49" s="10">
        <f t="shared" si="8"/>
        <v>0</v>
      </c>
    </row>
    <row r="50" spans="1:9" x14ac:dyDescent="0.2">
      <c r="A50" s="8" t="s">
        <v>41</v>
      </c>
      <c r="B50" s="14" t="s">
        <v>175</v>
      </c>
      <c r="C50" s="10">
        <f>C51+C52+C53</f>
        <v>0</v>
      </c>
      <c r="D50" s="10">
        <f>D51+D52+D53</f>
        <v>0</v>
      </c>
      <c r="E50" s="10">
        <f t="shared" si="6"/>
        <v>0</v>
      </c>
      <c r="F50" s="10">
        <f>F51+F52+F53</f>
        <v>0</v>
      </c>
      <c r="G50" s="10">
        <f>G51+G52+G53</f>
        <v>0</v>
      </c>
      <c r="H50" s="10">
        <f t="shared" si="7"/>
        <v>0</v>
      </c>
      <c r="I50" s="10">
        <f t="shared" si="8"/>
        <v>0</v>
      </c>
    </row>
    <row r="51" spans="1:9" x14ac:dyDescent="0.2">
      <c r="A51" s="8" t="s">
        <v>176</v>
      </c>
      <c r="B51" s="14" t="s">
        <v>175</v>
      </c>
      <c r="C51" s="45"/>
      <c r="D51" s="45"/>
      <c r="E51" s="10">
        <f t="shared" si="6"/>
        <v>0</v>
      </c>
      <c r="F51" s="45"/>
      <c r="G51" s="45"/>
      <c r="H51" s="10">
        <f t="shared" si="7"/>
        <v>0</v>
      </c>
      <c r="I51" s="10">
        <f t="shared" si="8"/>
        <v>0</v>
      </c>
    </row>
    <row r="52" spans="1:9" ht="26" x14ac:dyDescent="0.2">
      <c r="A52" s="8" t="s">
        <v>177</v>
      </c>
      <c r="B52" s="14" t="s">
        <v>178</v>
      </c>
      <c r="C52" s="45"/>
      <c r="D52" s="45"/>
      <c r="E52" s="10">
        <f t="shared" si="6"/>
        <v>0</v>
      </c>
      <c r="F52" s="45"/>
      <c r="G52" s="45"/>
      <c r="H52" s="10">
        <f t="shared" si="7"/>
        <v>0</v>
      </c>
      <c r="I52" s="10">
        <f t="shared" si="8"/>
        <v>0</v>
      </c>
    </row>
    <row r="53" spans="1:9" ht="26" x14ac:dyDescent="0.2">
      <c r="A53" s="8" t="s">
        <v>192</v>
      </c>
      <c r="B53" s="14" t="s">
        <v>225</v>
      </c>
      <c r="C53" s="45"/>
      <c r="D53" s="45"/>
      <c r="E53" s="10">
        <f t="shared" si="6"/>
        <v>0</v>
      </c>
      <c r="F53" s="45"/>
      <c r="G53" s="45"/>
      <c r="H53" s="10">
        <f t="shared" si="7"/>
        <v>0</v>
      </c>
      <c r="I53" s="10">
        <f t="shared" si="8"/>
        <v>0</v>
      </c>
    </row>
    <row r="54" spans="1:9" ht="26" x14ac:dyDescent="0.2">
      <c r="A54" s="8" t="s">
        <v>179</v>
      </c>
      <c r="B54" s="14" t="s">
        <v>180</v>
      </c>
      <c r="C54" s="10">
        <f>C55+C56</f>
        <v>0</v>
      </c>
      <c r="D54" s="10">
        <f>D55+D56</f>
        <v>0</v>
      </c>
      <c r="E54" s="10">
        <f t="shared" si="6"/>
        <v>0</v>
      </c>
      <c r="F54" s="10">
        <f>F55+F56</f>
        <v>0</v>
      </c>
      <c r="G54" s="10">
        <f>G55+G56</f>
        <v>0</v>
      </c>
      <c r="H54" s="10">
        <f t="shared" si="7"/>
        <v>0</v>
      </c>
      <c r="I54" s="10">
        <f t="shared" si="8"/>
        <v>0</v>
      </c>
    </row>
    <row r="55" spans="1:9" ht="26" x14ac:dyDescent="0.2">
      <c r="A55" s="8" t="s">
        <v>181</v>
      </c>
      <c r="B55" s="14" t="s">
        <v>180</v>
      </c>
      <c r="C55" s="45"/>
      <c r="D55" s="45"/>
      <c r="E55" s="10">
        <f t="shared" si="6"/>
        <v>0</v>
      </c>
      <c r="F55" s="45"/>
      <c r="G55" s="45"/>
      <c r="H55" s="10">
        <f t="shared" si="7"/>
        <v>0</v>
      </c>
      <c r="I55" s="10">
        <f t="shared" si="8"/>
        <v>0</v>
      </c>
    </row>
    <row r="56" spans="1:9" ht="26" x14ac:dyDescent="0.2">
      <c r="A56" s="8" t="s">
        <v>193</v>
      </c>
      <c r="B56" s="14" t="s">
        <v>182</v>
      </c>
      <c r="C56" s="45"/>
      <c r="D56" s="45"/>
      <c r="E56" s="10">
        <f t="shared" si="6"/>
        <v>0</v>
      </c>
      <c r="F56" s="45"/>
      <c r="G56" s="45"/>
      <c r="H56" s="10">
        <f t="shared" si="7"/>
        <v>0</v>
      </c>
      <c r="I56" s="10">
        <f t="shared" si="8"/>
        <v>0</v>
      </c>
    </row>
    <row r="57" spans="1:9" x14ac:dyDescent="0.2">
      <c r="A57" s="8" t="s">
        <v>183</v>
      </c>
      <c r="B57" s="14" t="s">
        <v>184</v>
      </c>
      <c r="C57" s="10">
        <f>C58+C59</f>
        <v>0</v>
      </c>
      <c r="D57" s="10">
        <f>D58+D59</f>
        <v>0</v>
      </c>
      <c r="E57" s="10">
        <f t="shared" si="6"/>
        <v>0</v>
      </c>
      <c r="F57" s="10">
        <f>F58+F59</f>
        <v>0</v>
      </c>
      <c r="G57" s="10">
        <f>G58+G59</f>
        <v>0</v>
      </c>
      <c r="H57" s="10">
        <f t="shared" si="7"/>
        <v>0</v>
      </c>
      <c r="I57" s="10">
        <f t="shared" si="8"/>
        <v>0</v>
      </c>
    </row>
    <row r="58" spans="1:9" x14ac:dyDescent="0.2">
      <c r="A58" s="8" t="s">
        <v>185</v>
      </c>
      <c r="B58" s="14" t="s">
        <v>184</v>
      </c>
      <c r="C58" s="45"/>
      <c r="D58" s="45"/>
      <c r="E58" s="10">
        <f t="shared" si="6"/>
        <v>0</v>
      </c>
      <c r="F58" s="45"/>
      <c r="G58" s="45"/>
      <c r="H58" s="10">
        <f t="shared" si="7"/>
        <v>0</v>
      </c>
      <c r="I58" s="10">
        <f t="shared" si="8"/>
        <v>0</v>
      </c>
    </row>
    <row r="59" spans="1:9" x14ac:dyDescent="0.2">
      <c r="A59" s="8" t="s">
        <v>194</v>
      </c>
      <c r="B59" s="14" t="s">
        <v>188</v>
      </c>
      <c r="C59" s="45"/>
      <c r="D59" s="45"/>
      <c r="E59" s="10">
        <f t="shared" si="6"/>
        <v>0</v>
      </c>
      <c r="F59" s="45"/>
      <c r="G59" s="45"/>
      <c r="H59" s="10">
        <f t="shared" si="7"/>
        <v>0</v>
      </c>
      <c r="I59" s="10">
        <f t="shared" si="8"/>
        <v>0</v>
      </c>
    </row>
    <row r="60" spans="1:9" x14ac:dyDescent="0.2">
      <c r="A60" s="8" t="s">
        <v>186</v>
      </c>
      <c r="B60" s="14" t="s">
        <v>189</v>
      </c>
      <c r="C60" s="10">
        <f>C61+C62</f>
        <v>0</v>
      </c>
      <c r="D60" s="10">
        <f>D61+D62</f>
        <v>0</v>
      </c>
      <c r="E60" s="10">
        <f t="shared" si="6"/>
        <v>0</v>
      </c>
      <c r="F60" s="10">
        <f>F61+F62</f>
        <v>0</v>
      </c>
      <c r="G60" s="10">
        <f>G61+G62</f>
        <v>0</v>
      </c>
      <c r="H60" s="10">
        <f t="shared" si="7"/>
        <v>0</v>
      </c>
      <c r="I60" s="10">
        <f t="shared" si="8"/>
        <v>0</v>
      </c>
    </row>
    <row r="61" spans="1:9" x14ac:dyDescent="0.2">
      <c r="A61" s="8" t="s">
        <v>187</v>
      </c>
      <c r="B61" s="14" t="s">
        <v>189</v>
      </c>
      <c r="C61" s="45"/>
      <c r="D61" s="45"/>
      <c r="E61" s="10">
        <f t="shared" si="6"/>
        <v>0</v>
      </c>
      <c r="F61" s="45"/>
      <c r="G61" s="45"/>
      <c r="H61" s="10">
        <f t="shared" si="7"/>
        <v>0</v>
      </c>
      <c r="I61" s="10">
        <f t="shared" si="8"/>
        <v>0</v>
      </c>
    </row>
    <row r="62" spans="1:9" x14ac:dyDescent="0.2">
      <c r="A62" s="8" t="s">
        <v>195</v>
      </c>
      <c r="B62" s="14" t="s">
        <v>196</v>
      </c>
      <c r="C62" s="45"/>
      <c r="D62" s="45"/>
      <c r="E62" s="10">
        <f t="shared" si="6"/>
        <v>0</v>
      </c>
      <c r="F62" s="45"/>
      <c r="G62" s="45"/>
      <c r="H62" s="10">
        <f t="shared" si="7"/>
        <v>0</v>
      </c>
      <c r="I62" s="10">
        <f t="shared" si="8"/>
        <v>0</v>
      </c>
    </row>
    <row r="63" spans="1:9" x14ac:dyDescent="0.2">
      <c r="A63" s="17"/>
      <c r="B63" s="12" t="s">
        <v>42</v>
      </c>
      <c r="C63" s="13">
        <f>C43+C46+C50+C54+C57+C60</f>
        <v>0</v>
      </c>
      <c r="D63" s="13">
        <f>D43+D46+D50+D54+D57+D60</f>
        <v>0</v>
      </c>
      <c r="E63" s="13">
        <f>C63+D63</f>
        <v>0</v>
      </c>
      <c r="F63" s="13">
        <f>F43+F46+F50+F54+F57+F60</f>
        <v>0</v>
      </c>
      <c r="G63" s="13">
        <f>G43+G46+G50+G54+G57+G60</f>
        <v>0</v>
      </c>
      <c r="H63" s="13">
        <f>F63+G63</f>
        <v>0</v>
      </c>
      <c r="I63" s="13">
        <f>E63+H63</f>
        <v>0</v>
      </c>
    </row>
    <row r="64" spans="1:9" x14ac:dyDescent="0.2">
      <c r="A64" s="18" t="s">
        <v>43</v>
      </c>
      <c r="B64" s="72" t="s">
        <v>44</v>
      </c>
      <c r="C64" s="73"/>
      <c r="D64" s="73"/>
      <c r="E64" s="73"/>
      <c r="F64" s="73"/>
      <c r="G64" s="73"/>
      <c r="H64" s="73"/>
      <c r="I64" s="73"/>
    </row>
    <row r="65" spans="1:9" x14ac:dyDescent="0.2">
      <c r="A65" s="8" t="s">
        <v>45</v>
      </c>
      <c r="B65" s="14" t="s">
        <v>46</v>
      </c>
      <c r="C65" s="10">
        <f>C66+C67</f>
        <v>0</v>
      </c>
      <c r="D65" s="10">
        <f>D66+D67</f>
        <v>0</v>
      </c>
      <c r="E65" s="10">
        <f>C65+D65</f>
        <v>0</v>
      </c>
      <c r="F65" s="10">
        <f>F66+F67</f>
        <v>0</v>
      </c>
      <c r="G65" s="10">
        <f>G66+G67</f>
        <v>0</v>
      </c>
      <c r="H65" s="10">
        <f>F65+G65</f>
        <v>0</v>
      </c>
      <c r="I65" s="10">
        <f>E65+H65</f>
        <v>0</v>
      </c>
    </row>
    <row r="66" spans="1:9" x14ac:dyDescent="0.2">
      <c r="A66" s="8" t="s">
        <v>47</v>
      </c>
      <c r="B66" s="14" t="s">
        <v>49</v>
      </c>
      <c r="C66" s="45"/>
      <c r="D66" s="45"/>
      <c r="E66" s="10">
        <f t="shared" ref="E66:E75" si="9">C66+D66</f>
        <v>0</v>
      </c>
      <c r="F66" s="45"/>
      <c r="G66" s="45"/>
      <c r="H66" s="10">
        <f t="shared" ref="H66:H75" si="10">F66+G66</f>
        <v>0</v>
      </c>
      <c r="I66" s="10">
        <f t="shared" ref="I66:I75" si="11">E66+H66</f>
        <v>0</v>
      </c>
    </row>
    <row r="67" spans="1:9" x14ac:dyDescent="0.2">
      <c r="A67" s="8" t="s">
        <v>48</v>
      </c>
      <c r="B67" s="14" t="s">
        <v>50</v>
      </c>
      <c r="C67" s="45"/>
      <c r="D67" s="45"/>
      <c r="E67" s="10">
        <f t="shared" si="9"/>
        <v>0</v>
      </c>
      <c r="F67" s="45"/>
      <c r="G67" s="45"/>
      <c r="H67" s="10">
        <f t="shared" si="10"/>
        <v>0</v>
      </c>
      <c r="I67" s="10">
        <f t="shared" si="11"/>
        <v>0</v>
      </c>
    </row>
    <row r="68" spans="1:9" x14ac:dyDescent="0.2">
      <c r="A68" s="8" t="s">
        <v>51</v>
      </c>
      <c r="B68" s="14" t="s">
        <v>199</v>
      </c>
      <c r="C68" s="10">
        <f>C69+C70+C71+C72+C73</f>
        <v>0</v>
      </c>
      <c r="D68" s="10">
        <f>D69+D70+D71+D72+D73</f>
        <v>0</v>
      </c>
      <c r="E68" s="10">
        <f t="shared" si="9"/>
        <v>0</v>
      </c>
      <c r="F68" s="10">
        <f>F69+F70+F71+F72+F73</f>
        <v>0</v>
      </c>
      <c r="G68" s="10">
        <f>G69+G70+G71+G72+G73</f>
        <v>0</v>
      </c>
      <c r="H68" s="10">
        <f t="shared" si="10"/>
        <v>0</v>
      </c>
      <c r="I68" s="10">
        <f t="shared" si="11"/>
        <v>0</v>
      </c>
    </row>
    <row r="69" spans="1:9" x14ac:dyDescent="0.2">
      <c r="A69" s="8" t="s">
        <v>217</v>
      </c>
      <c r="B69" s="14" t="s">
        <v>218</v>
      </c>
      <c r="C69" s="45"/>
      <c r="D69" s="45"/>
      <c r="E69" s="10">
        <f t="shared" si="9"/>
        <v>0</v>
      </c>
      <c r="F69" s="45"/>
      <c r="G69" s="45"/>
      <c r="H69" s="10">
        <f t="shared" si="10"/>
        <v>0</v>
      </c>
      <c r="I69" s="10">
        <f t="shared" si="11"/>
        <v>0</v>
      </c>
    </row>
    <row r="70" spans="1:9" x14ac:dyDescent="0.2">
      <c r="A70" s="8" t="s">
        <v>200</v>
      </c>
      <c r="B70" s="14" t="s">
        <v>201</v>
      </c>
      <c r="C70" s="45"/>
      <c r="D70" s="45"/>
      <c r="E70" s="10">
        <f t="shared" si="9"/>
        <v>0</v>
      </c>
      <c r="F70" s="45"/>
      <c r="G70" s="45"/>
      <c r="H70" s="10">
        <f t="shared" si="10"/>
        <v>0</v>
      </c>
      <c r="I70" s="10">
        <f t="shared" si="11"/>
        <v>0</v>
      </c>
    </row>
    <row r="71" spans="1:9" ht="26" x14ac:dyDescent="0.2">
      <c r="A71" s="8" t="s">
        <v>202</v>
      </c>
      <c r="B71" s="14" t="s">
        <v>203</v>
      </c>
      <c r="C71" s="45"/>
      <c r="D71" s="45"/>
      <c r="E71" s="10">
        <f t="shared" si="9"/>
        <v>0</v>
      </c>
      <c r="F71" s="45"/>
      <c r="G71" s="45"/>
      <c r="H71" s="10">
        <f t="shared" si="10"/>
        <v>0</v>
      </c>
      <c r="I71" s="10">
        <f t="shared" si="11"/>
        <v>0</v>
      </c>
    </row>
    <row r="72" spans="1:9" x14ac:dyDescent="0.2">
      <c r="A72" s="8" t="s">
        <v>204</v>
      </c>
      <c r="B72" s="14" t="s">
        <v>205</v>
      </c>
      <c r="C72" s="45"/>
      <c r="D72" s="45"/>
      <c r="E72" s="10">
        <f t="shared" si="9"/>
        <v>0</v>
      </c>
      <c r="F72" s="45"/>
      <c r="G72" s="45"/>
      <c r="H72" s="10">
        <f t="shared" si="10"/>
        <v>0</v>
      </c>
      <c r="I72" s="10">
        <f t="shared" si="11"/>
        <v>0</v>
      </c>
    </row>
    <row r="73" spans="1:9" ht="26" x14ac:dyDescent="0.2">
      <c r="A73" s="8" t="s">
        <v>206</v>
      </c>
      <c r="B73" s="14" t="s">
        <v>207</v>
      </c>
      <c r="C73" s="45"/>
      <c r="D73" s="45"/>
      <c r="E73" s="10">
        <f t="shared" si="9"/>
        <v>0</v>
      </c>
      <c r="F73" s="45"/>
      <c r="G73" s="45"/>
      <c r="H73" s="10">
        <f t="shared" si="10"/>
        <v>0</v>
      </c>
      <c r="I73" s="10">
        <f t="shared" si="11"/>
        <v>0</v>
      </c>
    </row>
    <row r="74" spans="1:9" x14ac:dyDescent="0.2">
      <c r="A74" s="8" t="s">
        <v>80</v>
      </c>
      <c r="B74" s="14" t="s">
        <v>52</v>
      </c>
      <c r="C74" s="45"/>
      <c r="D74" s="45"/>
      <c r="E74" s="10">
        <f t="shared" si="9"/>
        <v>0</v>
      </c>
      <c r="F74" s="45"/>
      <c r="G74" s="45"/>
      <c r="H74" s="10">
        <f t="shared" si="10"/>
        <v>0</v>
      </c>
      <c r="I74" s="10">
        <f t="shared" si="11"/>
        <v>0</v>
      </c>
    </row>
    <row r="75" spans="1:9" x14ac:dyDescent="0.2">
      <c r="A75" s="8" t="s">
        <v>197</v>
      </c>
      <c r="B75" s="14" t="s">
        <v>198</v>
      </c>
      <c r="C75" s="45"/>
      <c r="D75" s="45"/>
      <c r="E75" s="10">
        <f t="shared" si="9"/>
        <v>0</v>
      </c>
      <c r="F75" s="45"/>
      <c r="G75" s="45"/>
      <c r="H75" s="10">
        <f t="shared" si="10"/>
        <v>0</v>
      </c>
      <c r="I75" s="10">
        <f t="shared" si="11"/>
        <v>0</v>
      </c>
    </row>
    <row r="76" spans="1:9" x14ac:dyDescent="0.2">
      <c r="A76" s="15"/>
      <c r="B76" s="12" t="s">
        <v>53</v>
      </c>
      <c r="C76" s="13">
        <f>C65+C68+C74+C75</f>
        <v>0</v>
      </c>
      <c r="D76" s="13">
        <f>D65+D68+D74+D75</f>
        <v>0</v>
      </c>
      <c r="E76" s="13">
        <f>C76+D76</f>
        <v>0</v>
      </c>
      <c r="F76" s="13">
        <f>F65+F68+F74+F75</f>
        <v>0</v>
      </c>
      <c r="G76" s="13">
        <f>G65+G68+G74+G75</f>
        <v>0</v>
      </c>
      <c r="H76" s="13">
        <f>F76+G76</f>
        <v>0</v>
      </c>
      <c r="I76" s="13">
        <f>E76+H76</f>
        <v>0</v>
      </c>
    </row>
    <row r="77" spans="1:9" x14ac:dyDescent="0.2">
      <c r="A77" s="18" t="s">
        <v>54</v>
      </c>
      <c r="B77" s="72" t="s">
        <v>208</v>
      </c>
      <c r="C77" s="73"/>
      <c r="D77" s="73"/>
      <c r="E77" s="73"/>
      <c r="F77" s="73"/>
      <c r="G77" s="73"/>
      <c r="H77" s="73"/>
      <c r="I77" s="73"/>
    </row>
    <row r="78" spans="1:9" x14ac:dyDescent="0.2">
      <c r="A78" s="8" t="s">
        <v>55</v>
      </c>
      <c r="B78" s="14" t="s">
        <v>219</v>
      </c>
      <c r="C78" s="45"/>
      <c r="D78" s="45"/>
      <c r="E78" s="10">
        <f>C78+D78</f>
        <v>0</v>
      </c>
      <c r="F78" s="45"/>
      <c r="G78" s="45"/>
      <c r="H78" s="10">
        <f>F78+G78</f>
        <v>0</v>
      </c>
      <c r="I78" s="10">
        <f>E78+H78</f>
        <v>0</v>
      </c>
    </row>
    <row r="79" spans="1:9" x14ac:dyDescent="0.2">
      <c r="A79" s="8" t="s">
        <v>220</v>
      </c>
      <c r="B79" s="14" t="s">
        <v>221</v>
      </c>
      <c r="C79" s="45"/>
      <c r="D79" s="45"/>
      <c r="E79" s="10">
        <f>C79+D79</f>
        <v>0</v>
      </c>
      <c r="F79" s="45"/>
      <c r="G79" s="45"/>
      <c r="H79" s="10">
        <f>F79+G79</f>
        <v>0</v>
      </c>
      <c r="I79" s="10">
        <f>E79+H79</f>
        <v>0</v>
      </c>
    </row>
    <row r="80" spans="1:9" x14ac:dyDescent="0.2">
      <c r="A80" s="15"/>
      <c r="B80" s="12" t="s">
        <v>56</v>
      </c>
      <c r="C80" s="13">
        <f>C78+C79</f>
        <v>0</v>
      </c>
      <c r="D80" s="13">
        <f>D78+D79</f>
        <v>0</v>
      </c>
      <c r="E80" s="13">
        <f>C80+D80</f>
        <v>0</v>
      </c>
      <c r="F80" s="13">
        <f>F78+F79</f>
        <v>0</v>
      </c>
      <c r="G80" s="13">
        <f>G78+G79</f>
        <v>0</v>
      </c>
      <c r="H80" s="13">
        <f>F80+G80</f>
        <v>0</v>
      </c>
      <c r="I80" s="13">
        <f>E80+H80</f>
        <v>0</v>
      </c>
    </row>
    <row r="81" spans="1:9" ht="17" x14ac:dyDescent="0.2">
      <c r="A81" s="19"/>
      <c r="B81" s="20" t="s">
        <v>57</v>
      </c>
      <c r="C81" s="21">
        <f>C13+C16+C41+C63+C76+C80</f>
        <v>0</v>
      </c>
      <c r="D81" s="21">
        <f>D13+D16+D41+D63+D76+D80</f>
        <v>0</v>
      </c>
      <c r="E81" s="21">
        <f>C81+D81</f>
        <v>0</v>
      </c>
      <c r="F81" s="21">
        <f>F13+F16+F41+F63+F76+F80</f>
        <v>0</v>
      </c>
      <c r="G81" s="21">
        <f>G13+G16+G41+G63+G76+G80</f>
        <v>0</v>
      </c>
      <c r="H81" s="21">
        <f>F81+G81</f>
        <v>0</v>
      </c>
      <c r="I81" s="21">
        <f>E81+H81</f>
        <v>0</v>
      </c>
    </row>
    <row r="84" spans="1:9" ht="19" x14ac:dyDescent="0.25">
      <c r="A84" s="1" t="s">
        <v>113</v>
      </c>
      <c r="B84" s="22"/>
    </row>
    <row r="86" spans="1:9" x14ac:dyDescent="0.2">
      <c r="A86" s="12" t="s">
        <v>59</v>
      </c>
      <c r="B86" s="12" t="s">
        <v>58</v>
      </c>
      <c r="C86" s="11"/>
    </row>
    <row r="87" spans="1:9" x14ac:dyDescent="0.2">
      <c r="A87" s="7" t="s">
        <v>60</v>
      </c>
      <c r="B87" s="51" t="s">
        <v>241</v>
      </c>
      <c r="C87" s="23">
        <f>I81</f>
        <v>0</v>
      </c>
    </row>
    <row r="88" spans="1:9" x14ac:dyDescent="0.2">
      <c r="A88" s="14" t="s">
        <v>63</v>
      </c>
      <c r="B88" s="14" t="s">
        <v>61</v>
      </c>
      <c r="C88" s="24">
        <f>H81</f>
        <v>0</v>
      </c>
      <c r="E88" s="25"/>
      <c r="F88" s="26"/>
    </row>
    <row r="89" spans="1:9" x14ac:dyDescent="0.2">
      <c r="A89" s="14" t="s">
        <v>64</v>
      </c>
      <c r="B89" s="14" t="s">
        <v>62</v>
      </c>
      <c r="C89" s="24">
        <f>E81</f>
        <v>0</v>
      </c>
      <c r="E89" s="25"/>
      <c r="F89" s="26"/>
    </row>
    <row r="90" spans="1:9" x14ac:dyDescent="0.2">
      <c r="A90" s="7" t="s">
        <v>67</v>
      </c>
      <c r="B90" s="7" t="s">
        <v>70</v>
      </c>
      <c r="C90" s="27">
        <f>C91+C92</f>
        <v>0</v>
      </c>
      <c r="E90" s="25"/>
      <c r="F90" s="26"/>
    </row>
    <row r="91" spans="1:9" x14ac:dyDescent="0.2">
      <c r="A91" s="14" t="s">
        <v>68</v>
      </c>
      <c r="B91" s="14" t="s">
        <v>65</v>
      </c>
      <c r="C91" s="24">
        <f>C106+C113+(0.05-C103/100)*E98</f>
        <v>0</v>
      </c>
      <c r="E91" s="25"/>
      <c r="F91" s="28"/>
    </row>
    <row r="92" spans="1:9" x14ac:dyDescent="0.2">
      <c r="A92" s="14" t="s">
        <v>71</v>
      </c>
      <c r="B92" s="14" t="s">
        <v>66</v>
      </c>
      <c r="C92" s="24">
        <f>H81</f>
        <v>0</v>
      </c>
    </row>
    <row r="93" spans="1:9" ht="26" x14ac:dyDescent="0.2">
      <c r="A93" s="7" t="s">
        <v>72</v>
      </c>
      <c r="B93" s="51" t="s">
        <v>242</v>
      </c>
      <c r="C93" s="23">
        <f>C89-C91</f>
        <v>0</v>
      </c>
    </row>
    <row r="94" spans="1:9" x14ac:dyDescent="0.2">
      <c r="A94" s="22"/>
      <c r="B94" s="22"/>
      <c r="C94" s="29"/>
    </row>
    <row r="95" spans="1:9" ht="26" x14ac:dyDescent="0.2">
      <c r="A95" s="22"/>
      <c r="B95" s="22" t="s">
        <v>74</v>
      </c>
      <c r="C95" s="86" t="s">
        <v>90</v>
      </c>
      <c r="D95" s="87"/>
      <c r="E95" s="87"/>
      <c r="F95" s="87"/>
    </row>
    <row r="96" spans="1:9" x14ac:dyDescent="0.2">
      <c r="A96" s="79" t="s">
        <v>1</v>
      </c>
      <c r="B96" s="79" t="s">
        <v>139</v>
      </c>
      <c r="C96" s="81" t="s">
        <v>3</v>
      </c>
      <c r="D96" s="82"/>
      <c r="E96" s="83" t="s">
        <v>75</v>
      </c>
      <c r="F96" s="81" t="s">
        <v>5</v>
      </c>
      <c r="G96" s="82"/>
      <c r="H96" s="83" t="s">
        <v>77</v>
      </c>
      <c r="I96" s="83" t="s">
        <v>76</v>
      </c>
    </row>
    <row r="97" spans="1:9" x14ac:dyDescent="0.2">
      <c r="A97" s="85"/>
      <c r="B97" s="80"/>
      <c r="C97" s="30" t="s">
        <v>8</v>
      </c>
      <c r="D97" s="30" t="s">
        <v>9</v>
      </c>
      <c r="E97" s="84"/>
      <c r="F97" s="30" t="s">
        <v>8</v>
      </c>
      <c r="G97" s="30" t="s">
        <v>9</v>
      </c>
      <c r="H97" s="84"/>
      <c r="I97" s="84"/>
    </row>
    <row r="98" spans="1:9" ht="26" x14ac:dyDescent="0.2">
      <c r="A98" s="7" t="s">
        <v>60</v>
      </c>
      <c r="B98" s="14" t="s">
        <v>140</v>
      </c>
      <c r="C98" s="10">
        <f>C81-C99</f>
        <v>0</v>
      </c>
      <c r="D98" s="10">
        <f>D81-D99</f>
        <v>0</v>
      </c>
      <c r="E98" s="10">
        <f>C98+D98</f>
        <v>0</v>
      </c>
      <c r="F98" s="10">
        <f>F81-F99</f>
        <v>0</v>
      </c>
      <c r="G98" s="10">
        <f>G81-G99</f>
        <v>0</v>
      </c>
      <c r="H98" s="10">
        <f>F98+G98</f>
        <v>0</v>
      </c>
      <c r="I98" s="10">
        <f>E98+H98</f>
        <v>0</v>
      </c>
    </row>
    <row r="99" spans="1:9" ht="26" x14ac:dyDescent="0.2">
      <c r="A99" s="7" t="s">
        <v>67</v>
      </c>
      <c r="B99" s="14" t="s">
        <v>96</v>
      </c>
      <c r="C99" s="31">
        <f>'OP EC Comp 4'!C21</f>
        <v>0</v>
      </c>
      <c r="D99" s="31">
        <f>'OP EC Comp 4'!D21</f>
        <v>0</v>
      </c>
      <c r="E99" s="10">
        <f t="shared" ref="E99:E100" si="12">C99+D99</f>
        <v>0</v>
      </c>
      <c r="F99" s="31">
        <f>'OP EC Comp 4'!G21</f>
        <v>0</v>
      </c>
      <c r="G99" s="31">
        <f>'OP EC Comp 4'!H21</f>
        <v>0</v>
      </c>
      <c r="H99" s="10">
        <f t="shared" ref="H99:H100" si="13">F99+G99</f>
        <v>0</v>
      </c>
      <c r="I99" s="10">
        <f t="shared" ref="I99:I100" si="14">E99+H99</f>
        <v>0</v>
      </c>
    </row>
    <row r="100" spans="1:9" ht="17" x14ac:dyDescent="0.2">
      <c r="A100" s="20"/>
      <c r="B100" s="20" t="s">
        <v>57</v>
      </c>
      <c r="C100" s="32">
        <f>SUM(C98:C99)</f>
        <v>0</v>
      </c>
      <c r="D100" s="32">
        <f>SUM(D98:D99)</f>
        <v>0</v>
      </c>
      <c r="E100" s="32">
        <f t="shared" si="12"/>
        <v>0</v>
      </c>
      <c r="F100" s="32">
        <f>SUM(F98:F99)</f>
        <v>0</v>
      </c>
      <c r="G100" s="32">
        <f>SUM(G98:G99)</f>
        <v>0</v>
      </c>
      <c r="H100" s="32">
        <f t="shared" si="13"/>
        <v>0</v>
      </c>
      <c r="I100" s="32">
        <f t="shared" si="14"/>
        <v>0</v>
      </c>
    </row>
    <row r="101" spans="1:9" x14ac:dyDescent="0.2">
      <c r="A101" s="22"/>
      <c r="B101" s="22"/>
      <c r="C101" s="29"/>
    </row>
    <row r="102" spans="1:9" ht="27" x14ac:dyDescent="0.2">
      <c r="B102" s="33" t="s">
        <v>131</v>
      </c>
    </row>
    <row r="103" spans="1:9" ht="27" x14ac:dyDescent="0.2">
      <c r="B103" s="34" t="s">
        <v>132</v>
      </c>
      <c r="C103" s="46">
        <v>2</v>
      </c>
    </row>
    <row r="104" spans="1:9" ht="40" x14ac:dyDescent="0.2">
      <c r="B104" s="34" t="s">
        <v>133</v>
      </c>
      <c r="C104" s="46">
        <v>2</v>
      </c>
    </row>
    <row r="105" spans="1:9" ht="27" x14ac:dyDescent="0.2">
      <c r="B105" s="34" t="s">
        <v>134</v>
      </c>
      <c r="C105" s="10">
        <f>E98</f>
        <v>0</v>
      </c>
    </row>
    <row r="106" spans="1:9" ht="27" x14ac:dyDescent="0.2">
      <c r="B106" s="35" t="s">
        <v>135</v>
      </c>
      <c r="C106" s="10">
        <f>C103%*C105</f>
        <v>0</v>
      </c>
    </row>
    <row r="107" spans="1:9" ht="27" x14ac:dyDescent="0.2">
      <c r="B107" s="34" t="s">
        <v>136</v>
      </c>
      <c r="C107" s="10">
        <f>H98</f>
        <v>0</v>
      </c>
    </row>
    <row r="108" spans="1:9" ht="27" x14ac:dyDescent="0.2">
      <c r="B108" s="35" t="s">
        <v>137</v>
      </c>
      <c r="C108" s="10">
        <f>C104%*C107</f>
        <v>0</v>
      </c>
    </row>
    <row r="109" spans="1:9" ht="27" x14ac:dyDescent="0.2">
      <c r="B109" s="52" t="s">
        <v>243</v>
      </c>
      <c r="C109" s="10">
        <f>C106+C108</f>
        <v>0</v>
      </c>
    </row>
    <row r="111" spans="1:9" ht="27" x14ac:dyDescent="0.2">
      <c r="B111" s="33" t="s">
        <v>106</v>
      </c>
      <c r="D111" s="37"/>
      <c r="E111" s="37"/>
      <c r="F111" s="37"/>
    </row>
    <row r="112" spans="1:9" ht="40" x14ac:dyDescent="0.2">
      <c r="B112" s="34" t="s">
        <v>109</v>
      </c>
      <c r="C112" s="31">
        <f>'OP EC Comp 4'!E21</f>
        <v>0</v>
      </c>
    </row>
    <row r="113" spans="2:5" ht="40" x14ac:dyDescent="0.2">
      <c r="B113" s="35" t="s">
        <v>110</v>
      </c>
      <c r="C113" s="31">
        <f>'OP EC Comp 4'!O21</f>
        <v>0</v>
      </c>
    </row>
    <row r="114" spans="2:5" ht="40" x14ac:dyDescent="0.2">
      <c r="B114" s="35" t="s">
        <v>111</v>
      </c>
      <c r="C114" s="31">
        <f>'OP EC Comp 4'!I21</f>
        <v>0</v>
      </c>
    </row>
    <row r="115" spans="2:5" ht="27" x14ac:dyDescent="0.2">
      <c r="B115" s="52" t="s">
        <v>244</v>
      </c>
      <c r="C115" s="31">
        <f>C113+C114</f>
        <v>0</v>
      </c>
    </row>
    <row r="117" spans="2:5" x14ac:dyDescent="0.2">
      <c r="B117" s="33"/>
    </row>
    <row r="118" spans="2:5" ht="27" x14ac:dyDescent="0.2">
      <c r="B118" s="33" t="s">
        <v>78</v>
      </c>
      <c r="C118" s="38" t="s">
        <v>89</v>
      </c>
      <c r="D118" s="38" t="s">
        <v>79</v>
      </c>
    </row>
    <row r="119" spans="2:5" x14ac:dyDescent="0.2">
      <c r="B119" s="34" t="s">
        <v>222</v>
      </c>
      <c r="C119" s="10">
        <f>E45+E48+E52+E56+E59+E62</f>
        <v>0</v>
      </c>
      <c r="D119" s="10">
        <f>0.15*E81</f>
        <v>0</v>
      </c>
      <c r="E119" s="39" t="str">
        <f>IF(D119&gt;=C119,"CORECT","INCORECT")</f>
        <v>CORECT</v>
      </c>
    </row>
    <row r="120" spans="2:5" ht="27" x14ac:dyDescent="0.2">
      <c r="B120" s="34" t="s">
        <v>226</v>
      </c>
      <c r="C120" s="10">
        <f>E49+E53</f>
        <v>0</v>
      </c>
      <c r="D120" s="10">
        <f>0.1*E81</f>
        <v>0</v>
      </c>
      <c r="E120" s="39" t="str">
        <f t="shared" ref="E120:E123" si="15">IF(D120&gt;=C120,"CORECT","INCORECT")</f>
        <v>CORECT</v>
      </c>
    </row>
    <row r="121" spans="2:5" x14ac:dyDescent="0.2">
      <c r="B121" s="34" t="s">
        <v>223</v>
      </c>
      <c r="C121" s="10">
        <f>E18+E22+E23+E24+E25+E36</f>
        <v>0</v>
      </c>
      <c r="D121" s="10">
        <f>0.03*E81</f>
        <v>0</v>
      </c>
      <c r="E121" s="39" t="str">
        <f t="shared" si="15"/>
        <v>CORECT</v>
      </c>
    </row>
    <row r="122" spans="2:5" x14ac:dyDescent="0.2">
      <c r="B122" s="34" t="s">
        <v>88</v>
      </c>
      <c r="C122" s="10">
        <f>E74</f>
        <v>0</v>
      </c>
      <c r="D122" s="10">
        <f>0.05*E81</f>
        <v>0</v>
      </c>
      <c r="E122" s="39" t="str">
        <f t="shared" si="15"/>
        <v>CORECT</v>
      </c>
    </row>
    <row r="123" spans="2:5" x14ac:dyDescent="0.2">
      <c r="B123" s="34" t="s">
        <v>281</v>
      </c>
      <c r="C123" s="10">
        <f>E32+E33+E68+E75</f>
        <v>0</v>
      </c>
      <c r="D123" s="10">
        <f>0.05*(E81-E32-E33-E68-E75)</f>
        <v>0</v>
      </c>
      <c r="E123" s="39" t="str">
        <f t="shared" si="15"/>
        <v>CORECT</v>
      </c>
    </row>
  </sheetData>
  <mergeCells count="21">
    <mergeCell ref="B64:I64"/>
    <mergeCell ref="A5:A6"/>
    <mergeCell ref="B5:B6"/>
    <mergeCell ref="C5:D5"/>
    <mergeCell ref="E5:E6"/>
    <mergeCell ref="F5:G5"/>
    <mergeCell ref="H5:H6"/>
    <mergeCell ref="I5:I6"/>
    <mergeCell ref="B8:I8"/>
    <mergeCell ref="B14:I14"/>
    <mergeCell ref="B17:I17"/>
    <mergeCell ref="B42:I42"/>
    <mergeCell ref="B77:I77"/>
    <mergeCell ref="C95:F95"/>
    <mergeCell ref="A96:A97"/>
    <mergeCell ref="B96:B97"/>
    <mergeCell ref="C96:D96"/>
    <mergeCell ref="E96:E97"/>
    <mergeCell ref="F96:G96"/>
    <mergeCell ref="H96:H97"/>
    <mergeCell ref="I96:I97"/>
  </mergeCells>
  <conditionalFormatting sqref="E119:E123">
    <cfRule type="cellIs" dxfId="27" priority="1" operator="equal">
      <formula>"INCORECT"</formula>
    </cfRule>
    <cfRule type="cellIs" dxfId="26" priority="2" operator="equal">
      <formula>"CORECT"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7343-A944-B644-88C4-8DA3D13B1334}">
  <dimension ref="A2:Y21"/>
  <sheetViews>
    <sheetView zoomScale="80" zoomScaleNormal="80" workbookViewId="0">
      <selection activeCell="O34" sqref="O34"/>
    </sheetView>
  </sheetViews>
  <sheetFormatPr baseColWidth="10" defaultRowHeight="12" x14ac:dyDescent="0.15"/>
  <cols>
    <col min="1" max="1" width="6.1640625" style="53" customWidth="1"/>
    <col min="2" max="2" width="22.5" style="53" customWidth="1"/>
    <col min="3" max="10" width="10.83203125" style="53" customWidth="1"/>
    <col min="11" max="11" width="18.1640625" style="53" customWidth="1"/>
    <col min="12" max="16" width="10.83203125" style="53" customWidth="1"/>
    <col min="17" max="17" width="12.1640625" style="53" customWidth="1"/>
    <col min="18" max="21" width="10.83203125" style="53" customWidth="1"/>
    <col min="22" max="16384" width="10.83203125" style="53"/>
  </cols>
  <sheetData>
    <row r="2" spans="1:25" ht="15" customHeight="1" x14ac:dyDescent="0.15">
      <c r="A2" s="93" t="s">
        <v>239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5" ht="34" customHeight="1" x14ac:dyDescent="0.15">
      <c r="A3" s="94" t="s">
        <v>94</v>
      </c>
      <c r="B3" s="94"/>
      <c r="C3" s="94"/>
      <c r="D3" s="94"/>
      <c r="E3" s="94"/>
      <c r="F3" s="94"/>
      <c r="G3" s="94"/>
      <c r="H3" s="49">
        <v>0</v>
      </c>
      <c r="J3" s="54"/>
      <c r="K3" s="54"/>
      <c r="L3" s="54"/>
      <c r="M3" s="54"/>
      <c r="N3" s="54"/>
      <c r="O3" s="54"/>
      <c r="P3" s="54"/>
    </row>
    <row r="4" spans="1:25" ht="161" customHeight="1" x14ac:dyDescent="0.15">
      <c r="A4" s="95" t="s">
        <v>1</v>
      </c>
      <c r="B4" s="97" t="s">
        <v>95</v>
      </c>
      <c r="C4" s="88" t="s">
        <v>122</v>
      </c>
      <c r="D4" s="89"/>
      <c r="E4" s="88" t="s">
        <v>117</v>
      </c>
      <c r="F4" s="89"/>
      <c r="G4" s="88" t="s">
        <v>124</v>
      </c>
      <c r="H4" s="89"/>
      <c r="I4" s="55" t="s">
        <v>118</v>
      </c>
      <c r="J4" s="55" t="s">
        <v>100</v>
      </c>
      <c r="K4" s="55" t="s">
        <v>125</v>
      </c>
      <c r="L4" s="88" t="s">
        <v>102</v>
      </c>
      <c r="M4" s="89"/>
      <c r="N4" s="56" t="s">
        <v>126</v>
      </c>
      <c r="O4" s="88" t="s">
        <v>127</v>
      </c>
      <c r="P4" s="89"/>
      <c r="Q4" s="55" t="s">
        <v>119</v>
      </c>
      <c r="R4" s="88" t="s">
        <v>104</v>
      </c>
      <c r="S4" s="89"/>
      <c r="T4" s="88" t="s">
        <v>120</v>
      </c>
      <c r="U4" s="89"/>
      <c r="V4" s="88" t="s">
        <v>121</v>
      </c>
      <c r="W4" s="89"/>
      <c r="X4" s="55" t="s">
        <v>128</v>
      </c>
      <c r="Y4" s="55" t="s">
        <v>129</v>
      </c>
    </row>
    <row r="5" spans="1:25" ht="27" customHeight="1" x14ac:dyDescent="0.15">
      <c r="A5" s="96"/>
      <c r="B5" s="98"/>
      <c r="C5" s="55" t="s">
        <v>123</v>
      </c>
      <c r="D5" s="55" t="s">
        <v>9</v>
      </c>
      <c r="E5" s="55" t="s">
        <v>97</v>
      </c>
      <c r="F5" s="55" t="s">
        <v>98</v>
      </c>
      <c r="G5" s="55" t="s">
        <v>123</v>
      </c>
      <c r="H5" s="55" t="s">
        <v>9</v>
      </c>
      <c r="I5" s="55" t="s">
        <v>97</v>
      </c>
      <c r="J5" s="55" t="s">
        <v>99</v>
      </c>
      <c r="K5" s="55" t="s">
        <v>101</v>
      </c>
      <c r="L5" s="55" t="s">
        <v>97</v>
      </c>
      <c r="M5" s="55" t="s">
        <v>98</v>
      </c>
      <c r="N5" s="55" t="s">
        <v>101</v>
      </c>
      <c r="O5" s="55" t="s">
        <v>97</v>
      </c>
      <c r="P5" s="55" t="s">
        <v>98</v>
      </c>
      <c r="Q5" s="55" t="s">
        <v>103</v>
      </c>
      <c r="R5" s="55" t="s">
        <v>97</v>
      </c>
      <c r="S5" s="55" t="s">
        <v>98</v>
      </c>
      <c r="T5" s="55" t="s">
        <v>97</v>
      </c>
      <c r="U5" s="55" t="s">
        <v>98</v>
      </c>
      <c r="V5" s="55" t="s">
        <v>97</v>
      </c>
      <c r="W5" s="55" t="s">
        <v>98</v>
      </c>
      <c r="X5" s="55" t="s">
        <v>130</v>
      </c>
      <c r="Y5" s="55" t="s">
        <v>130</v>
      </c>
    </row>
    <row r="6" spans="1:25" x14ac:dyDescent="0.15">
      <c r="A6" s="57">
        <v>1</v>
      </c>
      <c r="B6" s="47"/>
      <c r="C6" s="46"/>
      <c r="D6" s="46"/>
      <c r="E6" s="48">
        <f>C6+D6</f>
        <v>0</v>
      </c>
      <c r="F6" s="48" t="e">
        <f>E6/$H$3</f>
        <v>#DIV/0!</v>
      </c>
      <c r="G6" s="46"/>
      <c r="H6" s="46"/>
      <c r="I6" s="48">
        <f>G6+H6</f>
        <v>0</v>
      </c>
      <c r="J6" s="46">
        <v>0</v>
      </c>
      <c r="K6" s="90"/>
      <c r="L6" s="48">
        <f>E6*$K$6%</f>
        <v>0</v>
      </c>
      <c r="M6" s="48" t="e">
        <f>L6/$H$3</f>
        <v>#DIV/0!</v>
      </c>
      <c r="N6" s="46"/>
      <c r="O6" s="48">
        <f>E6*N6%</f>
        <v>0</v>
      </c>
      <c r="P6" s="48" t="e">
        <f>O6/$H$3</f>
        <v>#DIV/0!</v>
      </c>
      <c r="Q6" s="48" t="e">
        <f>F6/J6</f>
        <v>#DIV/0!</v>
      </c>
      <c r="R6" s="48">
        <f>E6-O6</f>
        <v>0</v>
      </c>
      <c r="S6" s="48" t="e">
        <f>R6/$H$3</f>
        <v>#DIV/0!</v>
      </c>
      <c r="T6" s="46"/>
      <c r="U6" s="46"/>
      <c r="V6" s="48">
        <f>R6+T6</f>
        <v>0</v>
      </c>
      <c r="W6" s="48" t="e">
        <f>S6+U6</f>
        <v>#DIV/0!</v>
      </c>
      <c r="X6" s="47" t="str">
        <f>IF(O6&gt;=L6,"CORECT","INCORECT")</f>
        <v>CORECT</v>
      </c>
      <c r="Y6" s="47" t="e">
        <f>IF(Q6&lt;=300,"CORECT","INCORECT")</f>
        <v>#DIV/0!</v>
      </c>
    </row>
    <row r="7" spans="1:25" x14ac:dyDescent="0.15">
      <c r="A7" s="57">
        <f>A6+1</f>
        <v>2</v>
      </c>
      <c r="B7" s="47"/>
      <c r="C7" s="46"/>
      <c r="D7" s="46"/>
      <c r="E7" s="48">
        <f>C7+D7</f>
        <v>0</v>
      </c>
      <c r="F7" s="48" t="e">
        <f t="shared" ref="F7:F20" si="0">E7/$H$3</f>
        <v>#DIV/0!</v>
      </c>
      <c r="G7" s="46"/>
      <c r="H7" s="46"/>
      <c r="I7" s="48">
        <f t="shared" ref="I7:I20" si="1">G7+H7</f>
        <v>0</v>
      </c>
      <c r="J7" s="46">
        <v>0</v>
      </c>
      <c r="K7" s="91"/>
      <c r="L7" s="48">
        <f t="shared" ref="L7:L20" si="2">E7*$K$6%</f>
        <v>0</v>
      </c>
      <c r="M7" s="48" t="e">
        <f t="shared" ref="M7:M20" si="3">L7/$H$3</f>
        <v>#DIV/0!</v>
      </c>
      <c r="N7" s="46"/>
      <c r="O7" s="48">
        <f t="shared" ref="O7:O20" si="4">E7*N7%</f>
        <v>0</v>
      </c>
      <c r="P7" s="48" t="e">
        <f t="shared" ref="P7:P20" si="5">O7/$H$3</f>
        <v>#DIV/0!</v>
      </c>
      <c r="Q7" s="48" t="e">
        <f t="shared" ref="Q7:Q20" si="6">F7/J7</f>
        <v>#DIV/0!</v>
      </c>
      <c r="R7" s="48">
        <f t="shared" ref="R7:R20" si="7">E7-O7</f>
        <v>0</v>
      </c>
      <c r="S7" s="48" t="e">
        <f t="shared" ref="S7:S20" si="8">R7/$H$3</f>
        <v>#DIV/0!</v>
      </c>
      <c r="T7" s="46"/>
      <c r="U7" s="46"/>
      <c r="V7" s="48">
        <f t="shared" ref="V7:W20" si="9">R7+T7</f>
        <v>0</v>
      </c>
      <c r="W7" s="48" t="e">
        <f t="shared" si="9"/>
        <v>#DIV/0!</v>
      </c>
      <c r="X7" s="47" t="str">
        <f t="shared" ref="X7:X20" si="10">IF(O7&gt;=L7,"CORECT","INCORECT")</f>
        <v>CORECT</v>
      </c>
      <c r="Y7" s="47" t="e">
        <f t="shared" ref="Y7:Y20" si="11">IF(Q7&lt;=300,"CORECT","INCORECT")</f>
        <v>#DIV/0!</v>
      </c>
    </row>
    <row r="8" spans="1:25" x14ac:dyDescent="0.15">
      <c r="A8" s="57">
        <f t="shared" ref="A8:A20" si="12">A7+1</f>
        <v>3</v>
      </c>
      <c r="B8" s="47"/>
      <c r="C8" s="46"/>
      <c r="D8" s="46"/>
      <c r="E8" s="48">
        <f t="shared" ref="E8:E20" si="13">C8+D8</f>
        <v>0</v>
      </c>
      <c r="F8" s="48" t="e">
        <f t="shared" si="0"/>
        <v>#DIV/0!</v>
      </c>
      <c r="G8" s="46"/>
      <c r="H8" s="46"/>
      <c r="I8" s="48">
        <f t="shared" si="1"/>
        <v>0</v>
      </c>
      <c r="J8" s="46">
        <v>0</v>
      </c>
      <c r="K8" s="91"/>
      <c r="L8" s="48">
        <f t="shared" si="2"/>
        <v>0</v>
      </c>
      <c r="M8" s="48" t="e">
        <f t="shared" si="3"/>
        <v>#DIV/0!</v>
      </c>
      <c r="N8" s="46"/>
      <c r="O8" s="48">
        <f t="shared" si="4"/>
        <v>0</v>
      </c>
      <c r="P8" s="48" t="e">
        <f t="shared" si="5"/>
        <v>#DIV/0!</v>
      </c>
      <c r="Q8" s="48" t="e">
        <f t="shared" si="6"/>
        <v>#DIV/0!</v>
      </c>
      <c r="R8" s="48">
        <f t="shared" si="7"/>
        <v>0</v>
      </c>
      <c r="S8" s="48" t="e">
        <f t="shared" si="8"/>
        <v>#DIV/0!</v>
      </c>
      <c r="T8" s="46"/>
      <c r="U8" s="46"/>
      <c r="V8" s="48">
        <f t="shared" si="9"/>
        <v>0</v>
      </c>
      <c r="W8" s="48" t="e">
        <f t="shared" si="9"/>
        <v>#DIV/0!</v>
      </c>
      <c r="X8" s="47" t="str">
        <f t="shared" si="10"/>
        <v>CORECT</v>
      </c>
      <c r="Y8" s="47" t="e">
        <f t="shared" si="11"/>
        <v>#DIV/0!</v>
      </c>
    </row>
    <row r="9" spans="1:25" x14ac:dyDescent="0.15">
      <c r="A9" s="57">
        <f t="shared" si="12"/>
        <v>4</v>
      </c>
      <c r="B9" s="47"/>
      <c r="C9" s="46"/>
      <c r="D9" s="46"/>
      <c r="E9" s="48">
        <f t="shared" si="13"/>
        <v>0</v>
      </c>
      <c r="F9" s="48" t="e">
        <f t="shared" si="0"/>
        <v>#DIV/0!</v>
      </c>
      <c r="G9" s="46"/>
      <c r="H9" s="46"/>
      <c r="I9" s="48">
        <f t="shared" si="1"/>
        <v>0</v>
      </c>
      <c r="J9" s="46">
        <v>0</v>
      </c>
      <c r="K9" s="91"/>
      <c r="L9" s="48">
        <f t="shared" si="2"/>
        <v>0</v>
      </c>
      <c r="M9" s="48" t="e">
        <f t="shared" si="3"/>
        <v>#DIV/0!</v>
      </c>
      <c r="N9" s="46"/>
      <c r="O9" s="48">
        <f t="shared" si="4"/>
        <v>0</v>
      </c>
      <c r="P9" s="48" t="e">
        <f t="shared" si="5"/>
        <v>#DIV/0!</v>
      </c>
      <c r="Q9" s="48" t="e">
        <f t="shared" si="6"/>
        <v>#DIV/0!</v>
      </c>
      <c r="R9" s="48">
        <f t="shared" si="7"/>
        <v>0</v>
      </c>
      <c r="S9" s="48" t="e">
        <f t="shared" si="8"/>
        <v>#DIV/0!</v>
      </c>
      <c r="T9" s="46"/>
      <c r="U9" s="46"/>
      <c r="V9" s="48">
        <f t="shared" si="9"/>
        <v>0</v>
      </c>
      <c r="W9" s="48" t="e">
        <f t="shared" si="9"/>
        <v>#DIV/0!</v>
      </c>
      <c r="X9" s="47" t="str">
        <f t="shared" si="10"/>
        <v>CORECT</v>
      </c>
      <c r="Y9" s="47" t="e">
        <f t="shared" si="11"/>
        <v>#DIV/0!</v>
      </c>
    </row>
    <row r="10" spans="1:25" x14ac:dyDescent="0.15">
      <c r="A10" s="57">
        <f t="shared" si="12"/>
        <v>5</v>
      </c>
      <c r="B10" s="47"/>
      <c r="C10" s="46"/>
      <c r="D10" s="46"/>
      <c r="E10" s="48">
        <f t="shared" si="13"/>
        <v>0</v>
      </c>
      <c r="F10" s="48" t="e">
        <f t="shared" si="0"/>
        <v>#DIV/0!</v>
      </c>
      <c r="G10" s="46"/>
      <c r="H10" s="46"/>
      <c r="I10" s="48">
        <f t="shared" si="1"/>
        <v>0</v>
      </c>
      <c r="J10" s="46">
        <v>0</v>
      </c>
      <c r="K10" s="91"/>
      <c r="L10" s="48">
        <f t="shared" si="2"/>
        <v>0</v>
      </c>
      <c r="M10" s="48" t="e">
        <f t="shared" si="3"/>
        <v>#DIV/0!</v>
      </c>
      <c r="N10" s="46"/>
      <c r="O10" s="48">
        <f t="shared" si="4"/>
        <v>0</v>
      </c>
      <c r="P10" s="48" t="e">
        <f t="shared" si="5"/>
        <v>#DIV/0!</v>
      </c>
      <c r="Q10" s="48" t="e">
        <f t="shared" si="6"/>
        <v>#DIV/0!</v>
      </c>
      <c r="R10" s="48">
        <f t="shared" si="7"/>
        <v>0</v>
      </c>
      <c r="S10" s="48" t="e">
        <f t="shared" si="8"/>
        <v>#DIV/0!</v>
      </c>
      <c r="T10" s="46"/>
      <c r="U10" s="46"/>
      <c r="V10" s="48">
        <f t="shared" si="9"/>
        <v>0</v>
      </c>
      <c r="W10" s="48" t="e">
        <f t="shared" si="9"/>
        <v>#DIV/0!</v>
      </c>
      <c r="X10" s="47" t="str">
        <f t="shared" si="10"/>
        <v>CORECT</v>
      </c>
      <c r="Y10" s="47" t="e">
        <f t="shared" si="11"/>
        <v>#DIV/0!</v>
      </c>
    </row>
    <row r="11" spans="1:25" x14ac:dyDescent="0.15">
      <c r="A11" s="57">
        <f t="shared" si="12"/>
        <v>6</v>
      </c>
      <c r="B11" s="47"/>
      <c r="C11" s="46"/>
      <c r="D11" s="46"/>
      <c r="E11" s="48">
        <f t="shared" si="13"/>
        <v>0</v>
      </c>
      <c r="F11" s="48" t="e">
        <f t="shared" si="0"/>
        <v>#DIV/0!</v>
      </c>
      <c r="G11" s="46"/>
      <c r="H11" s="46"/>
      <c r="I11" s="48">
        <f t="shared" si="1"/>
        <v>0</v>
      </c>
      <c r="J11" s="46">
        <v>0</v>
      </c>
      <c r="K11" s="91"/>
      <c r="L11" s="48">
        <f t="shared" si="2"/>
        <v>0</v>
      </c>
      <c r="M11" s="48" t="e">
        <f t="shared" si="3"/>
        <v>#DIV/0!</v>
      </c>
      <c r="N11" s="46"/>
      <c r="O11" s="48">
        <f t="shared" si="4"/>
        <v>0</v>
      </c>
      <c r="P11" s="48" t="e">
        <f t="shared" si="5"/>
        <v>#DIV/0!</v>
      </c>
      <c r="Q11" s="48" t="e">
        <f t="shared" si="6"/>
        <v>#DIV/0!</v>
      </c>
      <c r="R11" s="48">
        <f t="shared" si="7"/>
        <v>0</v>
      </c>
      <c r="S11" s="48" t="e">
        <f t="shared" si="8"/>
        <v>#DIV/0!</v>
      </c>
      <c r="T11" s="46"/>
      <c r="U11" s="46"/>
      <c r="V11" s="48">
        <f t="shared" si="9"/>
        <v>0</v>
      </c>
      <c r="W11" s="48" t="e">
        <f t="shared" si="9"/>
        <v>#DIV/0!</v>
      </c>
      <c r="X11" s="47" t="str">
        <f t="shared" si="10"/>
        <v>CORECT</v>
      </c>
      <c r="Y11" s="47" t="e">
        <f t="shared" si="11"/>
        <v>#DIV/0!</v>
      </c>
    </row>
    <row r="12" spans="1:25" x14ac:dyDescent="0.15">
      <c r="A12" s="57">
        <f t="shared" si="12"/>
        <v>7</v>
      </c>
      <c r="B12" s="47"/>
      <c r="C12" s="46"/>
      <c r="D12" s="46"/>
      <c r="E12" s="48">
        <f t="shared" si="13"/>
        <v>0</v>
      </c>
      <c r="F12" s="48" t="e">
        <f t="shared" si="0"/>
        <v>#DIV/0!</v>
      </c>
      <c r="G12" s="46"/>
      <c r="H12" s="46"/>
      <c r="I12" s="48">
        <f t="shared" si="1"/>
        <v>0</v>
      </c>
      <c r="J12" s="46">
        <v>0</v>
      </c>
      <c r="K12" s="91"/>
      <c r="L12" s="48">
        <f t="shared" si="2"/>
        <v>0</v>
      </c>
      <c r="M12" s="48" t="e">
        <f t="shared" si="3"/>
        <v>#DIV/0!</v>
      </c>
      <c r="N12" s="46"/>
      <c r="O12" s="48">
        <f t="shared" si="4"/>
        <v>0</v>
      </c>
      <c r="P12" s="48" t="e">
        <f t="shared" si="5"/>
        <v>#DIV/0!</v>
      </c>
      <c r="Q12" s="48" t="e">
        <f t="shared" si="6"/>
        <v>#DIV/0!</v>
      </c>
      <c r="R12" s="48">
        <f t="shared" si="7"/>
        <v>0</v>
      </c>
      <c r="S12" s="48" t="e">
        <f t="shared" si="8"/>
        <v>#DIV/0!</v>
      </c>
      <c r="T12" s="46"/>
      <c r="U12" s="46"/>
      <c r="V12" s="48">
        <f t="shared" si="9"/>
        <v>0</v>
      </c>
      <c r="W12" s="48" t="e">
        <f t="shared" si="9"/>
        <v>#DIV/0!</v>
      </c>
      <c r="X12" s="47" t="str">
        <f t="shared" si="10"/>
        <v>CORECT</v>
      </c>
      <c r="Y12" s="47" t="e">
        <f t="shared" si="11"/>
        <v>#DIV/0!</v>
      </c>
    </row>
    <row r="13" spans="1:25" x14ac:dyDescent="0.15">
      <c r="A13" s="57">
        <f t="shared" si="12"/>
        <v>8</v>
      </c>
      <c r="B13" s="47"/>
      <c r="C13" s="46"/>
      <c r="D13" s="46"/>
      <c r="E13" s="48">
        <f t="shared" si="13"/>
        <v>0</v>
      </c>
      <c r="F13" s="48" t="e">
        <f t="shared" si="0"/>
        <v>#DIV/0!</v>
      </c>
      <c r="G13" s="46"/>
      <c r="H13" s="46"/>
      <c r="I13" s="48">
        <f t="shared" si="1"/>
        <v>0</v>
      </c>
      <c r="J13" s="46">
        <v>0</v>
      </c>
      <c r="K13" s="91"/>
      <c r="L13" s="48">
        <f t="shared" si="2"/>
        <v>0</v>
      </c>
      <c r="M13" s="48" t="e">
        <f t="shared" si="3"/>
        <v>#DIV/0!</v>
      </c>
      <c r="N13" s="46"/>
      <c r="O13" s="48">
        <f t="shared" si="4"/>
        <v>0</v>
      </c>
      <c r="P13" s="48" t="e">
        <f t="shared" si="5"/>
        <v>#DIV/0!</v>
      </c>
      <c r="Q13" s="48" t="e">
        <f t="shared" si="6"/>
        <v>#DIV/0!</v>
      </c>
      <c r="R13" s="48">
        <f t="shared" si="7"/>
        <v>0</v>
      </c>
      <c r="S13" s="48" t="e">
        <f t="shared" si="8"/>
        <v>#DIV/0!</v>
      </c>
      <c r="T13" s="46"/>
      <c r="U13" s="46"/>
      <c r="V13" s="48">
        <f t="shared" si="9"/>
        <v>0</v>
      </c>
      <c r="W13" s="48" t="e">
        <f t="shared" si="9"/>
        <v>#DIV/0!</v>
      </c>
      <c r="X13" s="47" t="str">
        <f t="shared" si="10"/>
        <v>CORECT</v>
      </c>
      <c r="Y13" s="47" t="e">
        <f t="shared" si="11"/>
        <v>#DIV/0!</v>
      </c>
    </row>
    <row r="14" spans="1:25" x14ac:dyDescent="0.15">
      <c r="A14" s="57">
        <f t="shared" si="12"/>
        <v>9</v>
      </c>
      <c r="B14" s="47"/>
      <c r="C14" s="46"/>
      <c r="D14" s="46"/>
      <c r="E14" s="48">
        <f t="shared" si="13"/>
        <v>0</v>
      </c>
      <c r="F14" s="48" t="e">
        <f t="shared" si="0"/>
        <v>#DIV/0!</v>
      </c>
      <c r="G14" s="46"/>
      <c r="H14" s="46"/>
      <c r="I14" s="48">
        <f t="shared" si="1"/>
        <v>0</v>
      </c>
      <c r="J14" s="46">
        <v>0</v>
      </c>
      <c r="K14" s="91"/>
      <c r="L14" s="48">
        <f>E14*$K$6%</f>
        <v>0</v>
      </c>
      <c r="M14" s="48" t="e">
        <f t="shared" si="3"/>
        <v>#DIV/0!</v>
      </c>
      <c r="N14" s="46"/>
      <c r="O14" s="48">
        <f t="shared" si="4"/>
        <v>0</v>
      </c>
      <c r="P14" s="48" t="e">
        <f t="shared" si="5"/>
        <v>#DIV/0!</v>
      </c>
      <c r="Q14" s="48" t="e">
        <f t="shared" si="6"/>
        <v>#DIV/0!</v>
      </c>
      <c r="R14" s="48">
        <f t="shared" si="7"/>
        <v>0</v>
      </c>
      <c r="S14" s="48" t="e">
        <f t="shared" si="8"/>
        <v>#DIV/0!</v>
      </c>
      <c r="T14" s="46"/>
      <c r="U14" s="46"/>
      <c r="V14" s="48">
        <f t="shared" si="9"/>
        <v>0</v>
      </c>
      <c r="W14" s="48" t="e">
        <f t="shared" si="9"/>
        <v>#DIV/0!</v>
      </c>
      <c r="X14" s="47" t="str">
        <f t="shared" si="10"/>
        <v>CORECT</v>
      </c>
      <c r="Y14" s="47" t="e">
        <f t="shared" si="11"/>
        <v>#DIV/0!</v>
      </c>
    </row>
    <row r="15" spans="1:25" x14ac:dyDescent="0.15">
      <c r="A15" s="57">
        <f t="shared" si="12"/>
        <v>10</v>
      </c>
      <c r="B15" s="47"/>
      <c r="C15" s="46"/>
      <c r="D15" s="46"/>
      <c r="E15" s="48">
        <f t="shared" si="13"/>
        <v>0</v>
      </c>
      <c r="F15" s="48" t="e">
        <f t="shared" si="0"/>
        <v>#DIV/0!</v>
      </c>
      <c r="G15" s="46"/>
      <c r="H15" s="46"/>
      <c r="I15" s="48">
        <f t="shared" si="1"/>
        <v>0</v>
      </c>
      <c r="J15" s="46">
        <v>0</v>
      </c>
      <c r="K15" s="91"/>
      <c r="L15" s="48">
        <f t="shared" si="2"/>
        <v>0</v>
      </c>
      <c r="M15" s="48" t="e">
        <f t="shared" si="3"/>
        <v>#DIV/0!</v>
      </c>
      <c r="N15" s="46"/>
      <c r="O15" s="48">
        <f t="shared" si="4"/>
        <v>0</v>
      </c>
      <c r="P15" s="48" t="e">
        <f t="shared" si="5"/>
        <v>#DIV/0!</v>
      </c>
      <c r="Q15" s="48" t="e">
        <f t="shared" si="6"/>
        <v>#DIV/0!</v>
      </c>
      <c r="R15" s="48">
        <f t="shared" si="7"/>
        <v>0</v>
      </c>
      <c r="S15" s="48" t="e">
        <f t="shared" si="8"/>
        <v>#DIV/0!</v>
      </c>
      <c r="T15" s="46"/>
      <c r="U15" s="46"/>
      <c r="V15" s="48">
        <f t="shared" si="9"/>
        <v>0</v>
      </c>
      <c r="W15" s="48" t="e">
        <f t="shared" si="9"/>
        <v>#DIV/0!</v>
      </c>
      <c r="X15" s="47" t="str">
        <f t="shared" si="10"/>
        <v>CORECT</v>
      </c>
      <c r="Y15" s="47" t="e">
        <f t="shared" si="11"/>
        <v>#DIV/0!</v>
      </c>
    </row>
    <row r="16" spans="1:25" x14ac:dyDescent="0.15">
      <c r="A16" s="57">
        <f t="shared" si="12"/>
        <v>11</v>
      </c>
      <c r="B16" s="47"/>
      <c r="C16" s="46"/>
      <c r="D16" s="46"/>
      <c r="E16" s="48">
        <f t="shared" si="13"/>
        <v>0</v>
      </c>
      <c r="F16" s="48" t="e">
        <f t="shared" si="0"/>
        <v>#DIV/0!</v>
      </c>
      <c r="G16" s="46"/>
      <c r="H16" s="46"/>
      <c r="I16" s="48">
        <f t="shared" si="1"/>
        <v>0</v>
      </c>
      <c r="J16" s="46">
        <v>0</v>
      </c>
      <c r="K16" s="91"/>
      <c r="L16" s="48">
        <f t="shared" si="2"/>
        <v>0</v>
      </c>
      <c r="M16" s="48" t="e">
        <f t="shared" si="3"/>
        <v>#DIV/0!</v>
      </c>
      <c r="N16" s="46"/>
      <c r="O16" s="48">
        <f t="shared" si="4"/>
        <v>0</v>
      </c>
      <c r="P16" s="48" t="e">
        <f t="shared" si="5"/>
        <v>#DIV/0!</v>
      </c>
      <c r="Q16" s="48" t="e">
        <f t="shared" si="6"/>
        <v>#DIV/0!</v>
      </c>
      <c r="R16" s="48">
        <f t="shared" si="7"/>
        <v>0</v>
      </c>
      <c r="S16" s="48" t="e">
        <f t="shared" si="8"/>
        <v>#DIV/0!</v>
      </c>
      <c r="T16" s="46"/>
      <c r="U16" s="46"/>
      <c r="V16" s="48">
        <f t="shared" si="9"/>
        <v>0</v>
      </c>
      <c r="W16" s="48" t="e">
        <f t="shared" si="9"/>
        <v>#DIV/0!</v>
      </c>
      <c r="X16" s="47" t="str">
        <f t="shared" si="10"/>
        <v>CORECT</v>
      </c>
      <c r="Y16" s="47" t="e">
        <f t="shared" si="11"/>
        <v>#DIV/0!</v>
      </c>
    </row>
    <row r="17" spans="1:25" x14ac:dyDescent="0.15">
      <c r="A17" s="57">
        <f t="shared" si="12"/>
        <v>12</v>
      </c>
      <c r="B17" s="47"/>
      <c r="C17" s="46"/>
      <c r="D17" s="46"/>
      <c r="E17" s="48">
        <f t="shared" si="13"/>
        <v>0</v>
      </c>
      <c r="F17" s="48" t="e">
        <f t="shared" si="0"/>
        <v>#DIV/0!</v>
      </c>
      <c r="G17" s="46"/>
      <c r="H17" s="46"/>
      <c r="I17" s="48">
        <f t="shared" si="1"/>
        <v>0</v>
      </c>
      <c r="J17" s="46">
        <v>0</v>
      </c>
      <c r="K17" s="91"/>
      <c r="L17" s="48">
        <f t="shared" si="2"/>
        <v>0</v>
      </c>
      <c r="M17" s="48" t="e">
        <f t="shared" si="3"/>
        <v>#DIV/0!</v>
      </c>
      <c r="N17" s="46"/>
      <c r="O17" s="48">
        <f t="shared" si="4"/>
        <v>0</v>
      </c>
      <c r="P17" s="48" t="e">
        <f t="shared" si="5"/>
        <v>#DIV/0!</v>
      </c>
      <c r="Q17" s="48" t="e">
        <f t="shared" si="6"/>
        <v>#DIV/0!</v>
      </c>
      <c r="R17" s="48">
        <f t="shared" si="7"/>
        <v>0</v>
      </c>
      <c r="S17" s="48" t="e">
        <f t="shared" si="8"/>
        <v>#DIV/0!</v>
      </c>
      <c r="T17" s="46"/>
      <c r="U17" s="46"/>
      <c r="V17" s="48">
        <f t="shared" si="9"/>
        <v>0</v>
      </c>
      <c r="W17" s="48" t="e">
        <f t="shared" si="9"/>
        <v>#DIV/0!</v>
      </c>
      <c r="X17" s="47" t="str">
        <f t="shared" si="10"/>
        <v>CORECT</v>
      </c>
      <c r="Y17" s="47" t="e">
        <f t="shared" si="11"/>
        <v>#DIV/0!</v>
      </c>
    </row>
    <row r="18" spans="1:25" x14ac:dyDescent="0.15">
      <c r="A18" s="57">
        <f t="shared" si="12"/>
        <v>13</v>
      </c>
      <c r="B18" s="47"/>
      <c r="C18" s="46"/>
      <c r="D18" s="46"/>
      <c r="E18" s="48">
        <f t="shared" si="13"/>
        <v>0</v>
      </c>
      <c r="F18" s="48" t="e">
        <f t="shared" si="0"/>
        <v>#DIV/0!</v>
      </c>
      <c r="G18" s="46"/>
      <c r="H18" s="46"/>
      <c r="I18" s="48">
        <f t="shared" si="1"/>
        <v>0</v>
      </c>
      <c r="J18" s="46">
        <v>0</v>
      </c>
      <c r="K18" s="91"/>
      <c r="L18" s="48">
        <f t="shared" si="2"/>
        <v>0</v>
      </c>
      <c r="M18" s="48" t="e">
        <f t="shared" si="3"/>
        <v>#DIV/0!</v>
      </c>
      <c r="N18" s="46"/>
      <c r="O18" s="48">
        <f t="shared" si="4"/>
        <v>0</v>
      </c>
      <c r="P18" s="48" t="e">
        <f t="shared" si="5"/>
        <v>#DIV/0!</v>
      </c>
      <c r="Q18" s="48" t="e">
        <f t="shared" si="6"/>
        <v>#DIV/0!</v>
      </c>
      <c r="R18" s="48">
        <f t="shared" si="7"/>
        <v>0</v>
      </c>
      <c r="S18" s="48" t="e">
        <f t="shared" si="8"/>
        <v>#DIV/0!</v>
      </c>
      <c r="T18" s="46"/>
      <c r="U18" s="46"/>
      <c r="V18" s="48">
        <f t="shared" si="9"/>
        <v>0</v>
      </c>
      <c r="W18" s="48" t="e">
        <f t="shared" si="9"/>
        <v>#DIV/0!</v>
      </c>
      <c r="X18" s="47" t="str">
        <f t="shared" si="10"/>
        <v>CORECT</v>
      </c>
      <c r="Y18" s="47" t="e">
        <f t="shared" si="11"/>
        <v>#DIV/0!</v>
      </c>
    </row>
    <row r="19" spans="1:25" x14ac:dyDescent="0.15">
      <c r="A19" s="57">
        <f t="shared" si="12"/>
        <v>14</v>
      </c>
      <c r="B19" s="47"/>
      <c r="C19" s="46"/>
      <c r="D19" s="46"/>
      <c r="E19" s="48">
        <f t="shared" si="13"/>
        <v>0</v>
      </c>
      <c r="F19" s="48" t="e">
        <f t="shared" si="0"/>
        <v>#DIV/0!</v>
      </c>
      <c r="G19" s="46"/>
      <c r="H19" s="46"/>
      <c r="I19" s="48">
        <f t="shared" si="1"/>
        <v>0</v>
      </c>
      <c r="J19" s="46">
        <v>0</v>
      </c>
      <c r="K19" s="91"/>
      <c r="L19" s="48">
        <f t="shared" si="2"/>
        <v>0</v>
      </c>
      <c r="M19" s="48" t="e">
        <f t="shared" si="3"/>
        <v>#DIV/0!</v>
      </c>
      <c r="N19" s="46"/>
      <c r="O19" s="48">
        <f t="shared" si="4"/>
        <v>0</v>
      </c>
      <c r="P19" s="48" t="e">
        <f t="shared" si="5"/>
        <v>#DIV/0!</v>
      </c>
      <c r="Q19" s="48" t="e">
        <f t="shared" si="6"/>
        <v>#DIV/0!</v>
      </c>
      <c r="R19" s="48">
        <f t="shared" si="7"/>
        <v>0</v>
      </c>
      <c r="S19" s="48" t="e">
        <f t="shared" si="8"/>
        <v>#DIV/0!</v>
      </c>
      <c r="T19" s="46"/>
      <c r="U19" s="46"/>
      <c r="V19" s="48">
        <f t="shared" si="9"/>
        <v>0</v>
      </c>
      <c r="W19" s="48" t="e">
        <f t="shared" si="9"/>
        <v>#DIV/0!</v>
      </c>
      <c r="X19" s="47" t="str">
        <f t="shared" si="10"/>
        <v>CORECT</v>
      </c>
      <c r="Y19" s="47" t="e">
        <f t="shared" si="11"/>
        <v>#DIV/0!</v>
      </c>
    </row>
    <row r="20" spans="1:25" x14ac:dyDescent="0.15">
      <c r="A20" s="57">
        <f t="shared" si="12"/>
        <v>15</v>
      </c>
      <c r="B20" s="47"/>
      <c r="C20" s="46"/>
      <c r="D20" s="46"/>
      <c r="E20" s="48">
        <f t="shared" si="13"/>
        <v>0</v>
      </c>
      <c r="F20" s="48" t="e">
        <f t="shared" si="0"/>
        <v>#DIV/0!</v>
      </c>
      <c r="G20" s="46"/>
      <c r="H20" s="46"/>
      <c r="I20" s="48">
        <f t="shared" si="1"/>
        <v>0</v>
      </c>
      <c r="J20" s="46">
        <v>0</v>
      </c>
      <c r="K20" s="92"/>
      <c r="L20" s="48">
        <f t="shared" si="2"/>
        <v>0</v>
      </c>
      <c r="M20" s="48" t="e">
        <f t="shared" si="3"/>
        <v>#DIV/0!</v>
      </c>
      <c r="N20" s="46"/>
      <c r="O20" s="48">
        <f t="shared" si="4"/>
        <v>0</v>
      </c>
      <c r="P20" s="48" t="e">
        <f t="shared" si="5"/>
        <v>#DIV/0!</v>
      </c>
      <c r="Q20" s="48" t="e">
        <f t="shared" si="6"/>
        <v>#DIV/0!</v>
      </c>
      <c r="R20" s="48">
        <f t="shared" si="7"/>
        <v>0</v>
      </c>
      <c r="S20" s="48" t="e">
        <f t="shared" si="8"/>
        <v>#DIV/0!</v>
      </c>
      <c r="T20" s="46"/>
      <c r="U20" s="46"/>
      <c r="V20" s="48">
        <f t="shared" si="9"/>
        <v>0</v>
      </c>
      <c r="W20" s="48" t="e">
        <f t="shared" si="9"/>
        <v>#DIV/0!</v>
      </c>
      <c r="X20" s="47" t="str">
        <f t="shared" si="10"/>
        <v>CORECT</v>
      </c>
      <c r="Y20" s="47" t="e">
        <f t="shared" si="11"/>
        <v>#DIV/0!</v>
      </c>
    </row>
    <row r="21" spans="1:25" x14ac:dyDescent="0.15">
      <c r="A21" s="58"/>
      <c r="B21" s="59" t="s">
        <v>7</v>
      </c>
      <c r="C21" s="60">
        <f>SUM(C6:C20)</f>
        <v>0</v>
      </c>
      <c r="D21" s="60">
        <f>SUM(D6:D20)</f>
        <v>0</v>
      </c>
      <c r="E21" s="60">
        <f t="shared" ref="E21:J21" si="14">SUM(E6:E20)</f>
        <v>0</v>
      </c>
      <c r="F21" s="60" t="e">
        <f t="shared" si="14"/>
        <v>#DIV/0!</v>
      </c>
      <c r="G21" s="60">
        <f t="shared" si="14"/>
        <v>0</v>
      </c>
      <c r="H21" s="60">
        <f t="shared" si="14"/>
        <v>0</v>
      </c>
      <c r="I21" s="60">
        <f t="shared" si="14"/>
        <v>0</v>
      </c>
      <c r="J21" s="60">
        <f t="shared" si="14"/>
        <v>0</v>
      </c>
      <c r="K21" s="46"/>
      <c r="L21" s="60">
        <f t="shared" ref="L21:M21" si="15">SUM(L6:L20)</f>
        <v>0</v>
      </c>
      <c r="M21" s="60" t="e">
        <f t="shared" si="15"/>
        <v>#DIV/0!</v>
      </c>
      <c r="N21" s="46"/>
      <c r="O21" s="60">
        <f t="shared" ref="O21:P21" si="16">SUM(O6:O20)</f>
        <v>0</v>
      </c>
      <c r="P21" s="60" t="e">
        <f t="shared" si="16"/>
        <v>#DIV/0!</v>
      </c>
      <c r="Q21" s="46"/>
      <c r="R21" s="60">
        <f t="shared" ref="R21:W21" si="17">SUM(R6:R20)</f>
        <v>0</v>
      </c>
      <c r="S21" s="60" t="e">
        <f t="shared" si="17"/>
        <v>#DIV/0!</v>
      </c>
      <c r="T21" s="60">
        <f t="shared" si="17"/>
        <v>0</v>
      </c>
      <c r="U21" s="60">
        <f t="shared" si="17"/>
        <v>0</v>
      </c>
      <c r="V21" s="60">
        <f t="shared" si="17"/>
        <v>0</v>
      </c>
      <c r="W21" s="60" t="e">
        <f t="shared" si="17"/>
        <v>#DIV/0!</v>
      </c>
      <c r="X21" s="47"/>
      <c r="Y21" s="47"/>
    </row>
  </sheetData>
  <mergeCells count="13">
    <mergeCell ref="T4:U4"/>
    <mergeCell ref="V4:W4"/>
    <mergeCell ref="K6:K20"/>
    <mergeCell ref="A2:U2"/>
    <mergeCell ref="A3:G3"/>
    <mergeCell ref="A4:A5"/>
    <mergeCell ref="B4:B5"/>
    <mergeCell ref="C4:D4"/>
    <mergeCell ref="E4:F4"/>
    <mergeCell ref="G4:H4"/>
    <mergeCell ref="L4:M4"/>
    <mergeCell ref="O4:P4"/>
    <mergeCell ref="R4:S4"/>
  </mergeCells>
  <conditionalFormatting sqref="X1:Y3 X6:Y1048576">
    <cfRule type="cellIs" dxfId="25" priority="1" operator="equal">
      <formula>"INCORECT"</formula>
    </cfRule>
    <cfRule type="cellIs" dxfId="24" priority="2" operator="equal">
      <formula>"CORECT"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Buget General</vt:lpstr>
      <vt:lpstr>Buget Comp 1</vt:lpstr>
      <vt:lpstr>OP EC Comp 1</vt:lpstr>
      <vt:lpstr>Buget Comp 2</vt:lpstr>
      <vt:lpstr>OP EC Comp 2</vt:lpstr>
      <vt:lpstr>Buget Comp 3</vt:lpstr>
      <vt:lpstr>OP EC Comp 3</vt:lpstr>
      <vt:lpstr>Buget Comp 4</vt:lpstr>
      <vt:lpstr>OP EC Comp 4</vt:lpstr>
      <vt:lpstr>Buget Comp 5</vt:lpstr>
      <vt:lpstr>OP EC Comp 5</vt:lpstr>
      <vt:lpstr>Buget Comp 6</vt:lpstr>
      <vt:lpstr>OP EC Comp 6</vt:lpstr>
      <vt:lpstr>Buget Comp 7</vt:lpstr>
      <vt:lpstr>OP EC Comp 7</vt:lpstr>
      <vt:lpstr>Buget Comp 8</vt:lpstr>
      <vt:lpstr>OP EC Comp 8</vt:lpstr>
      <vt:lpstr>Buget Comp 9</vt:lpstr>
      <vt:lpstr>OP EC Comp 9</vt:lpstr>
      <vt:lpstr>Buget Comp 10</vt:lpstr>
      <vt:lpstr>OP EC Comp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Microsoft Office User</cp:lastModifiedBy>
  <cp:lastPrinted>2023-06-19T08:52:13Z</cp:lastPrinted>
  <dcterms:created xsi:type="dcterms:W3CDTF">2023-03-14T06:24:03Z</dcterms:created>
  <dcterms:modified xsi:type="dcterms:W3CDTF">2023-06-20T11:00:24Z</dcterms:modified>
</cp:coreProperties>
</file>